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dbrac\OneDrive\Desktop\2023 UWFAITH\"/>
    </mc:Choice>
  </mc:AlternateContent>
  <xr:revisionPtr revIDLastSave="0" documentId="8_{E58FBA14-DA11-4E42-9FC5-83B861D56BE5}" xr6:coauthVersionLast="47" xr6:coauthVersionMax="47" xr10:uidLastSave="{00000000-0000-0000-0000-000000000000}"/>
  <bookViews>
    <workbookView xWindow="-96" yWindow="-96" windowWidth="23232" windowHeight="13152" firstSheet="8" activeTab="13" xr2:uid="{00000000-000D-0000-FFFF-FFFF00000000}"/>
  </bookViews>
  <sheets>
    <sheet name="26-1 Officer listing" sheetId="9" r:id="rId1"/>
    <sheet name="26-2 Nominations Form" sheetId="17" r:id="rId2"/>
    <sheet name="26-3 Acceptance Letter" sheetId="21" r:id="rId3"/>
    <sheet name="26-4 Script for Voting" sheetId="22" r:id="rId4"/>
    <sheet name="26-7 Expense Form" sheetId="34" r:id="rId5"/>
    <sheet name="26-7a. ANNUAL RATES" sheetId="35" r:id="rId6"/>
    <sheet name="26-10 Registration List " sheetId="36" r:id="rId7"/>
    <sheet name="26-11 Event Summary Register" sheetId="13" r:id="rId8"/>
    <sheet name="26-13 DECEASED MEMBERS " sheetId="19" r:id="rId9"/>
    <sheet name="CPR" sheetId="38" r:id="rId10"/>
    <sheet name="26-15 Summary" sheetId="6" r:id="rId11"/>
    <sheet name="26-17 Bank Ltr" sheetId="30" r:id="rId12"/>
    <sheet name="18-15 Talent Bank" sheetId="37" r:id="rId13"/>
    <sheet name="18-16 Scholarship" sheetId="31" r:id="rId14"/>
  </sheets>
  <definedNames>
    <definedName name="__xlnm_Print_Area" localSheetId="9">CPR!$A$2:$L$376</definedName>
    <definedName name="Excel_BuiltIn_Print_Area" localSheetId="9">CPR!$A$2:$L$376</definedName>
    <definedName name="_xlnm.Print_Area" localSheetId="13">'18-16 Scholarship'!$A$1:$D$77</definedName>
    <definedName name="_xlnm.Print_Area" localSheetId="0">'26-1 Officer listing'!$A$1:$D$40</definedName>
    <definedName name="_xlnm.Print_Area" localSheetId="6">'26-10 Registration List '!$A$1:$E$110</definedName>
    <definedName name="_xlnm.Print_Area" localSheetId="7">'26-11 Event Summary Register'!$A$1:$D$30</definedName>
    <definedName name="_xlnm.Print_Area" localSheetId="8">'26-13 DECEASED MEMBERS '!$A$1:$C$27</definedName>
    <definedName name="_xlnm.Print_Area" localSheetId="10">'26-15 Summary'!$A$1:$R$38</definedName>
    <definedName name="_xlnm.Print_Area" localSheetId="11">'26-17 Bank Ltr'!$A$1:$D$75</definedName>
    <definedName name="_xlnm.Print_Area" localSheetId="1">'26-2 Nominations Form'!$A$1:$J$26</definedName>
    <definedName name="_xlnm.Print_Area" localSheetId="2">'26-3 Acceptance Letter'!$A$1:$B$33</definedName>
    <definedName name="_xlnm.Print_Area" localSheetId="3">'26-4 Script for Voting'!$A$1:$A$25</definedName>
    <definedName name="_xlnm.Print_Area" localSheetId="4">'26-7 Expense Form'!$A$1:$I$50</definedName>
    <definedName name="_xlnm.Print_Area" localSheetId="5">'26-7a. ANNUAL RATES'!$A$1:$J$31</definedName>
    <definedName name="_xlnm.Print_Area" localSheetId="9">CPR!$A$1:$L$373</definedName>
    <definedName name="Print_Area_0" localSheetId="9">CPR!$A$1:$L$373</definedName>
    <definedName name="Print_Area_0_0" localSheetId="9">CPR!$A$1:$L$373</definedName>
    <definedName name="Print_Area_0_0_0" localSheetId="9">CPR!$A$1:$L$373</definedName>
    <definedName name="Print_Area_0_0_0_0" localSheetId="9">CPR!$A$1:$L$373</definedName>
    <definedName name="Print_Area_0_0_0_0_0" localSheetId="9">CPR!$A$1:$L$373</definedName>
    <definedName name="Print_Area_0_0_0_0_0_0" localSheetId="9">CPR!$A$1:$L$373</definedName>
    <definedName name="Print_Area_0_0_0_0_0_0_0" localSheetId="9">CPR!$A$1:$L$373</definedName>
    <definedName name="Print_Area_0_0_0_0_0_0_0_0" localSheetId="9">CPR!$A$1:$L$373</definedName>
    <definedName name="Print_Area_0_0_0_0_0_0_0_0_0" localSheetId="9">CPR!$A$1:$L$373</definedName>
    <definedName name="Print_Area_0_0_0_0_0_0_0_0_0_0" localSheetId="9">CPR!$A$1:$L$373</definedName>
    <definedName name="Print_Area_0_0_0_0_0_0_0_0_0_0_0" localSheetId="9">CPR!$A$1:$L$373</definedName>
    <definedName name="Print_Area_0_0_0_0_0_0_0_0_0_0_0_0" localSheetId="9">CPR!$A$1:$L$373</definedName>
    <definedName name="Print_Area_0_0_0_0_0_0_0_0_0_0_0_0_0" localSheetId="9">CPR!$A$1:$L$373</definedName>
    <definedName name="_xlnm.Print_Titles" localSheetId="6">'26-10 Registration List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30" i="38" l="1"/>
  <c r="G313" i="38"/>
  <c r="G312" i="38"/>
  <c r="G311" i="38"/>
  <c r="G310" i="38"/>
  <c r="G309" i="38"/>
  <c r="G308" i="38"/>
  <c r="G307" i="38"/>
  <c r="G306" i="38"/>
  <c r="G305" i="38"/>
  <c r="G304" i="38"/>
  <c r="G303" i="38"/>
  <c r="G302" i="38"/>
  <c r="G301" i="38"/>
  <c r="G300" i="38"/>
  <c r="G299" i="38"/>
  <c r="G298" i="38"/>
  <c r="G297" i="38"/>
  <c r="G296" i="38"/>
  <c r="G295" i="38"/>
  <c r="G294" i="38"/>
  <c r="G293" i="38"/>
  <c r="F314" i="38" s="1"/>
  <c r="J288" i="38"/>
  <c r="I288" i="38"/>
  <c r="H288" i="38"/>
  <c r="I289" i="38" s="1"/>
  <c r="F288" i="38"/>
  <c r="E288" i="38"/>
  <c r="D288" i="38"/>
  <c r="K287" i="38"/>
  <c r="L286" i="38"/>
  <c r="K286" i="38"/>
  <c r="G286" i="38"/>
  <c r="K284" i="38"/>
  <c r="L282" i="38"/>
  <c r="L280" i="38"/>
  <c r="K280" i="38"/>
  <c r="G280" i="38"/>
  <c r="G277" i="38"/>
  <c r="L276" i="38"/>
  <c r="K275" i="38"/>
  <c r="L274" i="38"/>
  <c r="K274" i="38"/>
  <c r="G274" i="38"/>
  <c r="K272" i="38"/>
  <c r="L270" i="38"/>
  <c r="L268" i="38"/>
  <c r="K268" i="38"/>
  <c r="G268" i="38"/>
  <c r="G267" i="38"/>
  <c r="L264" i="38"/>
  <c r="K263" i="38"/>
  <c r="L262" i="38"/>
  <c r="K262" i="38"/>
  <c r="G262" i="38"/>
  <c r="K260" i="38"/>
  <c r="L258" i="38"/>
  <c r="L256" i="38"/>
  <c r="K256" i="38"/>
  <c r="G256" i="38"/>
  <c r="G255" i="38"/>
  <c r="H250" i="38"/>
  <c r="G250" i="38"/>
  <c r="F250" i="38"/>
  <c r="E250" i="38"/>
  <c r="D250" i="38"/>
  <c r="I249" i="38"/>
  <c r="I248" i="38"/>
  <c r="I247" i="38"/>
  <c r="I246" i="38"/>
  <c r="I245" i="38"/>
  <c r="I244" i="38"/>
  <c r="I243" i="38"/>
  <c r="I242" i="38"/>
  <c r="I241" i="38"/>
  <c r="I240" i="38"/>
  <c r="I239" i="38"/>
  <c r="I238" i="38"/>
  <c r="I237" i="38"/>
  <c r="I236" i="38"/>
  <c r="I235" i="38"/>
  <c r="I234" i="38"/>
  <c r="I233" i="38"/>
  <c r="I232" i="38"/>
  <c r="I231" i="38"/>
  <c r="I230" i="38"/>
  <c r="I229" i="38"/>
  <c r="I228" i="38"/>
  <c r="I227" i="38"/>
  <c r="I226" i="38"/>
  <c r="I225" i="38"/>
  <c r="I224" i="38"/>
  <c r="I223" i="38"/>
  <c r="I222" i="38"/>
  <c r="I221" i="38"/>
  <c r="I220" i="38"/>
  <c r="I219" i="38"/>
  <c r="I218" i="38"/>
  <c r="I217" i="38"/>
  <c r="I216" i="38"/>
  <c r="I250" i="38" s="1"/>
  <c r="J215" i="38"/>
  <c r="F212" i="38"/>
  <c r="E212" i="38"/>
  <c r="D212" i="38"/>
  <c r="G212" i="38" s="1"/>
  <c r="B174" i="38"/>
  <c r="H163" i="38"/>
  <c r="H161" i="38"/>
  <c r="G161" i="38"/>
  <c r="E161" i="38"/>
  <c r="D161" i="38"/>
  <c r="I160" i="38"/>
  <c r="I159" i="38"/>
  <c r="I158" i="38"/>
  <c r="I157" i="38"/>
  <c r="I156" i="38"/>
  <c r="I155" i="38"/>
  <c r="I154" i="38"/>
  <c r="I153" i="38"/>
  <c r="I152" i="38"/>
  <c r="I151" i="38"/>
  <c r="I150" i="38"/>
  <c r="I149" i="38"/>
  <c r="I148" i="38"/>
  <c r="I147" i="38"/>
  <c r="I146" i="38"/>
  <c r="I145" i="38"/>
  <c r="I144" i="38"/>
  <c r="I143" i="38"/>
  <c r="I142" i="38"/>
  <c r="I141" i="38"/>
  <c r="I140" i="38"/>
  <c r="I139" i="38"/>
  <c r="I138" i="38"/>
  <c r="I137" i="38"/>
  <c r="I136" i="38"/>
  <c r="I135" i="38"/>
  <c r="I134" i="38"/>
  <c r="I133" i="38"/>
  <c r="I132" i="38"/>
  <c r="I131" i="38"/>
  <c r="I130" i="38"/>
  <c r="I129" i="38"/>
  <c r="I128" i="38"/>
  <c r="I127" i="38"/>
  <c r="I161" i="38" s="1"/>
  <c r="I126" i="38"/>
  <c r="J125" i="38"/>
  <c r="G122" i="38"/>
  <c r="F122" i="38"/>
  <c r="E122" i="38"/>
  <c r="D122" i="38"/>
  <c r="H121" i="38"/>
  <c r="H120" i="38"/>
  <c r="H119" i="38"/>
  <c r="H118" i="38"/>
  <c r="B118" i="38"/>
  <c r="H117" i="38"/>
  <c r="H116" i="38"/>
  <c r="B116" i="38"/>
  <c r="H115" i="38"/>
  <c r="H114" i="38"/>
  <c r="B114" i="38"/>
  <c r="H113" i="38"/>
  <c r="H112" i="38"/>
  <c r="B112" i="38"/>
  <c r="H111" i="38"/>
  <c r="H110" i="38"/>
  <c r="B110" i="38"/>
  <c r="H109" i="38"/>
  <c r="H108" i="38"/>
  <c r="B108" i="38"/>
  <c r="A108" i="38"/>
  <c r="A146" i="38" s="1"/>
  <c r="A198" i="38" s="1"/>
  <c r="A236" i="38" s="1"/>
  <c r="A274" i="38" s="1"/>
  <c r="H107" i="38"/>
  <c r="H106" i="38"/>
  <c r="B106" i="38"/>
  <c r="A106" i="38"/>
  <c r="A144" i="38" s="1"/>
  <c r="A196" i="38" s="1"/>
  <c r="A234" i="38" s="1"/>
  <c r="A272" i="38" s="1"/>
  <c r="H105" i="38"/>
  <c r="A105" i="38"/>
  <c r="A143" i="38" s="1"/>
  <c r="A195" i="38" s="1"/>
  <c r="A233" i="38" s="1"/>
  <c r="A271" i="38" s="1"/>
  <c r="H104" i="38"/>
  <c r="B104" i="38"/>
  <c r="A104" i="38"/>
  <c r="A142" i="38" s="1"/>
  <c r="A194" i="38" s="1"/>
  <c r="A232" i="38" s="1"/>
  <c r="A270" i="38" s="1"/>
  <c r="H103" i="38"/>
  <c r="H102" i="38"/>
  <c r="B102" i="38"/>
  <c r="A102" i="38"/>
  <c r="A140" i="38" s="1"/>
  <c r="A192" i="38" s="1"/>
  <c r="A230" i="38" s="1"/>
  <c r="A268" i="38" s="1"/>
  <c r="H101" i="38"/>
  <c r="A101" i="38"/>
  <c r="A139" i="38" s="1"/>
  <c r="A191" i="38" s="1"/>
  <c r="A229" i="38" s="1"/>
  <c r="A267" i="38" s="1"/>
  <c r="H100" i="38"/>
  <c r="B100" i="38"/>
  <c r="A100" i="38"/>
  <c r="A138" i="38" s="1"/>
  <c r="A190" i="38" s="1"/>
  <c r="A228" i="38" s="1"/>
  <c r="A266" i="38" s="1"/>
  <c r="H99" i="38"/>
  <c r="H98" i="38"/>
  <c r="B98" i="38"/>
  <c r="A98" i="38"/>
  <c r="A136" i="38" s="1"/>
  <c r="A188" i="38" s="1"/>
  <c r="A226" i="38" s="1"/>
  <c r="A264" i="38" s="1"/>
  <c r="H97" i="38"/>
  <c r="A97" i="38"/>
  <c r="A135" i="38" s="1"/>
  <c r="A187" i="38" s="1"/>
  <c r="A225" i="38" s="1"/>
  <c r="A263" i="38" s="1"/>
  <c r="H96" i="38"/>
  <c r="B96" i="38"/>
  <c r="A96" i="38"/>
  <c r="A134" i="38" s="1"/>
  <c r="A186" i="38" s="1"/>
  <c r="A224" i="38" s="1"/>
  <c r="A262" i="38" s="1"/>
  <c r="H95" i="38"/>
  <c r="H94" i="38"/>
  <c r="B94" i="38"/>
  <c r="A94" i="38"/>
  <c r="A132" i="38" s="1"/>
  <c r="A184" i="38" s="1"/>
  <c r="A222" i="38" s="1"/>
  <c r="A260" i="38" s="1"/>
  <c r="H93" i="38"/>
  <c r="A93" i="38"/>
  <c r="A131" i="38" s="1"/>
  <c r="A183" i="38" s="1"/>
  <c r="A221" i="38" s="1"/>
  <c r="A259" i="38" s="1"/>
  <c r="H92" i="38"/>
  <c r="B92" i="38"/>
  <c r="A92" i="38"/>
  <c r="A130" i="38" s="1"/>
  <c r="A182" i="38" s="1"/>
  <c r="A220" i="38" s="1"/>
  <c r="A258" i="38" s="1"/>
  <c r="H91" i="38"/>
  <c r="H90" i="38"/>
  <c r="B90" i="38"/>
  <c r="A90" i="38"/>
  <c r="A128" i="38" s="1"/>
  <c r="A180" i="38" s="1"/>
  <c r="A218" i="38" s="1"/>
  <c r="A256" i="38" s="1"/>
  <c r="H89" i="38"/>
  <c r="A89" i="38"/>
  <c r="A127" i="38" s="1"/>
  <c r="A179" i="38" s="1"/>
  <c r="A217" i="38" s="1"/>
  <c r="A255" i="38" s="1"/>
  <c r="H88" i="38"/>
  <c r="H122" i="38" s="1"/>
  <c r="B88" i="38"/>
  <c r="A88" i="38"/>
  <c r="A126" i="38" s="1"/>
  <c r="A178" i="38" s="1"/>
  <c r="A216" i="38" s="1"/>
  <c r="A254" i="38" s="1"/>
  <c r="G84" i="38"/>
  <c r="F84" i="38"/>
  <c r="E84" i="38"/>
  <c r="D84" i="38"/>
  <c r="H83" i="38"/>
  <c r="L287" i="38" s="1"/>
  <c r="B83" i="38"/>
  <c r="B159" i="38" s="1"/>
  <c r="B211" i="38" s="1"/>
  <c r="B249" i="38" s="1"/>
  <c r="B287" i="38" s="1"/>
  <c r="H82" i="38"/>
  <c r="B82" i="38"/>
  <c r="B158" i="38" s="1"/>
  <c r="B210" i="38" s="1"/>
  <c r="B248" i="38" s="1"/>
  <c r="B286" i="38" s="1"/>
  <c r="H81" i="38"/>
  <c r="L285" i="38" s="1"/>
  <c r="B81" i="38"/>
  <c r="B157" i="38" s="1"/>
  <c r="B209" i="38" s="1"/>
  <c r="B247" i="38" s="1"/>
  <c r="B285" i="38" s="1"/>
  <c r="H80" i="38"/>
  <c r="L284" i="38" s="1"/>
  <c r="B80" i="38"/>
  <c r="B156" i="38" s="1"/>
  <c r="B208" i="38" s="1"/>
  <c r="B246" i="38" s="1"/>
  <c r="B284" i="38" s="1"/>
  <c r="H79" i="38"/>
  <c r="L283" i="38" s="1"/>
  <c r="B79" i="38"/>
  <c r="B155" i="38" s="1"/>
  <c r="B207" i="38" s="1"/>
  <c r="B245" i="38" s="1"/>
  <c r="B283" i="38" s="1"/>
  <c r="H78" i="38"/>
  <c r="K282" i="38" s="1"/>
  <c r="B78" i="38"/>
  <c r="B154" i="38" s="1"/>
  <c r="B206" i="38" s="1"/>
  <c r="B244" i="38" s="1"/>
  <c r="B282" i="38" s="1"/>
  <c r="H77" i="38"/>
  <c r="L281" i="38" s="1"/>
  <c r="B77" i="38"/>
  <c r="B153" i="38" s="1"/>
  <c r="B205" i="38" s="1"/>
  <c r="B243" i="38" s="1"/>
  <c r="B281" i="38" s="1"/>
  <c r="H76" i="38"/>
  <c r="B76" i="38"/>
  <c r="B152" i="38" s="1"/>
  <c r="B204" i="38" s="1"/>
  <c r="B242" i="38" s="1"/>
  <c r="B280" i="38" s="1"/>
  <c r="H75" i="38"/>
  <c r="L279" i="38" s="1"/>
  <c r="B75" i="38"/>
  <c r="B151" i="38" s="1"/>
  <c r="B203" i="38" s="1"/>
  <c r="B241" i="38" s="1"/>
  <c r="B279" i="38" s="1"/>
  <c r="H74" i="38"/>
  <c r="L278" i="38" s="1"/>
  <c r="B74" i="38"/>
  <c r="B150" i="38" s="1"/>
  <c r="B202" i="38" s="1"/>
  <c r="B240" i="38" s="1"/>
  <c r="B278" i="38" s="1"/>
  <c r="H73" i="38"/>
  <c r="K277" i="38" s="1"/>
  <c r="B73" i="38"/>
  <c r="B149" i="38" s="1"/>
  <c r="B201" i="38" s="1"/>
  <c r="B239" i="38" s="1"/>
  <c r="B277" i="38" s="1"/>
  <c r="H72" i="38"/>
  <c r="K276" i="38" s="1"/>
  <c r="B72" i="38"/>
  <c r="B148" i="38" s="1"/>
  <c r="B200" i="38" s="1"/>
  <c r="B238" i="38" s="1"/>
  <c r="B276" i="38" s="1"/>
  <c r="H71" i="38"/>
  <c r="L275" i="38" s="1"/>
  <c r="B71" i="38"/>
  <c r="B147" i="38" s="1"/>
  <c r="B199" i="38" s="1"/>
  <c r="B237" i="38" s="1"/>
  <c r="B275" i="38" s="1"/>
  <c r="H70" i="38"/>
  <c r="B70" i="38"/>
  <c r="B146" i="38" s="1"/>
  <c r="B198" i="38" s="1"/>
  <c r="B236" i="38" s="1"/>
  <c r="B274" i="38" s="1"/>
  <c r="A70" i="38"/>
  <c r="H69" i="38"/>
  <c r="L273" i="38" s="1"/>
  <c r="B69" i="38"/>
  <c r="B145" i="38" s="1"/>
  <c r="B197" i="38" s="1"/>
  <c r="B235" i="38" s="1"/>
  <c r="B273" i="38" s="1"/>
  <c r="A69" i="38"/>
  <c r="A107" i="38" s="1"/>
  <c r="A145" i="38" s="1"/>
  <c r="A197" i="38" s="1"/>
  <c r="A235" i="38" s="1"/>
  <c r="A273" i="38" s="1"/>
  <c r="H68" i="38"/>
  <c r="L272" i="38" s="1"/>
  <c r="B68" i="38"/>
  <c r="B144" i="38" s="1"/>
  <c r="B196" i="38" s="1"/>
  <c r="B234" i="38" s="1"/>
  <c r="B272" i="38" s="1"/>
  <c r="A68" i="38"/>
  <c r="H67" i="38"/>
  <c r="L271" i="38" s="1"/>
  <c r="B67" i="38"/>
  <c r="B143" i="38" s="1"/>
  <c r="B195" i="38" s="1"/>
  <c r="B233" i="38" s="1"/>
  <c r="B271" i="38" s="1"/>
  <c r="A67" i="38"/>
  <c r="H66" i="38"/>
  <c r="K270" i="38" s="1"/>
  <c r="B66" i="38"/>
  <c r="B142" i="38" s="1"/>
  <c r="B194" i="38" s="1"/>
  <c r="B232" i="38" s="1"/>
  <c r="B270" i="38" s="1"/>
  <c r="A66" i="38"/>
  <c r="H65" i="38"/>
  <c r="L269" i="38" s="1"/>
  <c r="B65" i="38"/>
  <c r="B141" i="38" s="1"/>
  <c r="B193" i="38" s="1"/>
  <c r="B231" i="38" s="1"/>
  <c r="B269" i="38" s="1"/>
  <c r="A65" i="38"/>
  <c r="A103" i="38" s="1"/>
  <c r="A141" i="38" s="1"/>
  <c r="A193" i="38" s="1"/>
  <c r="A231" i="38" s="1"/>
  <c r="A269" i="38" s="1"/>
  <c r="H64" i="38"/>
  <c r="B64" i="38"/>
  <c r="B140" i="38" s="1"/>
  <c r="B192" i="38" s="1"/>
  <c r="B230" i="38" s="1"/>
  <c r="B268" i="38" s="1"/>
  <c r="A64" i="38"/>
  <c r="H63" i="38"/>
  <c r="L267" i="38" s="1"/>
  <c r="B63" i="38"/>
  <c r="B139" i="38" s="1"/>
  <c r="B191" i="38" s="1"/>
  <c r="B229" i="38" s="1"/>
  <c r="B267" i="38" s="1"/>
  <c r="A63" i="38"/>
  <c r="H62" i="38"/>
  <c r="L266" i="38" s="1"/>
  <c r="B62" i="38"/>
  <c r="B138" i="38" s="1"/>
  <c r="B190" i="38" s="1"/>
  <c r="B228" i="38" s="1"/>
  <c r="B266" i="38" s="1"/>
  <c r="A62" i="38"/>
  <c r="H61" i="38"/>
  <c r="K265" i="38" s="1"/>
  <c r="B61" i="38"/>
  <c r="B137" i="38" s="1"/>
  <c r="B189" i="38" s="1"/>
  <c r="B227" i="38" s="1"/>
  <c r="B265" i="38" s="1"/>
  <c r="A61" i="38"/>
  <c r="A99" i="38" s="1"/>
  <c r="A137" i="38" s="1"/>
  <c r="A189" i="38" s="1"/>
  <c r="A227" i="38" s="1"/>
  <c r="A265" i="38" s="1"/>
  <c r="H60" i="38"/>
  <c r="K264" i="38" s="1"/>
  <c r="B60" i="38"/>
  <c r="B136" i="38" s="1"/>
  <c r="B188" i="38" s="1"/>
  <c r="B226" i="38" s="1"/>
  <c r="B264" i="38" s="1"/>
  <c r="A60" i="38"/>
  <c r="H59" i="38"/>
  <c r="L263" i="38" s="1"/>
  <c r="B59" i="38"/>
  <c r="B135" i="38" s="1"/>
  <c r="B187" i="38" s="1"/>
  <c r="B225" i="38" s="1"/>
  <c r="B263" i="38" s="1"/>
  <c r="A59" i="38"/>
  <c r="H58" i="38"/>
  <c r="B58" i="38"/>
  <c r="B134" i="38" s="1"/>
  <c r="B186" i="38" s="1"/>
  <c r="B224" i="38" s="1"/>
  <c r="B262" i="38" s="1"/>
  <c r="A58" i="38"/>
  <c r="H57" i="38"/>
  <c r="L261" i="38" s="1"/>
  <c r="B57" i="38"/>
  <c r="B133" i="38" s="1"/>
  <c r="B185" i="38" s="1"/>
  <c r="B223" i="38" s="1"/>
  <c r="B261" i="38" s="1"/>
  <c r="A57" i="38"/>
  <c r="A95" i="38" s="1"/>
  <c r="A133" i="38" s="1"/>
  <c r="A185" i="38" s="1"/>
  <c r="A223" i="38" s="1"/>
  <c r="A261" i="38" s="1"/>
  <c r="H56" i="38"/>
  <c r="L260" i="38" s="1"/>
  <c r="B56" i="38"/>
  <c r="B132" i="38" s="1"/>
  <c r="B184" i="38" s="1"/>
  <c r="B222" i="38" s="1"/>
  <c r="B260" i="38" s="1"/>
  <c r="A56" i="38"/>
  <c r="H55" i="38"/>
  <c r="L259" i="38" s="1"/>
  <c r="B55" i="38"/>
  <c r="B131" i="38" s="1"/>
  <c r="B183" i="38" s="1"/>
  <c r="B221" i="38" s="1"/>
  <c r="B259" i="38" s="1"/>
  <c r="A55" i="38"/>
  <c r="H54" i="38"/>
  <c r="K258" i="38" s="1"/>
  <c r="B54" i="38"/>
  <c r="B130" i="38" s="1"/>
  <c r="B182" i="38" s="1"/>
  <c r="B220" i="38" s="1"/>
  <c r="B258" i="38" s="1"/>
  <c r="A54" i="38"/>
  <c r="H53" i="38"/>
  <c r="L257" i="38" s="1"/>
  <c r="B53" i="38"/>
  <c r="B129" i="38" s="1"/>
  <c r="B181" i="38" s="1"/>
  <c r="B219" i="38" s="1"/>
  <c r="B257" i="38" s="1"/>
  <c r="A53" i="38"/>
  <c r="A91" i="38" s="1"/>
  <c r="A129" i="38" s="1"/>
  <c r="A181" i="38" s="1"/>
  <c r="A219" i="38" s="1"/>
  <c r="A257" i="38" s="1"/>
  <c r="H52" i="38"/>
  <c r="B52" i="38"/>
  <c r="B128" i="38" s="1"/>
  <c r="B180" i="38" s="1"/>
  <c r="B218" i="38" s="1"/>
  <c r="B256" i="38" s="1"/>
  <c r="A52" i="38"/>
  <c r="H51" i="38"/>
  <c r="L255" i="38" s="1"/>
  <c r="B51" i="38"/>
  <c r="B127" i="38" s="1"/>
  <c r="B179" i="38" s="1"/>
  <c r="B217" i="38" s="1"/>
  <c r="B255" i="38" s="1"/>
  <c r="A51" i="38"/>
  <c r="H50" i="38"/>
  <c r="L254" i="38" s="1"/>
  <c r="B50" i="38"/>
  <c r="B126" i="38" s="1"/>
  <c r="B178" i="38" s="1"/>
  <c r="B216" i="38" s="1"/>
  <c r="B254" i="38" s="1"/>
  <c r="A50" i="38"/>
  <c r="J49" i="38"/>
  <c r="I49" i="38"/>
  <c r="J124" i="38" s="1"/>
  <c r="J214" i="38" s="1"/>
  <c r="G47" i="38"/>
  <c r="F47" i="38"/>
  <c r="E47" i="38"/>
  <c r="H46" i="38"/>
  <c r="G287" i="38" s="1"/>
  <c r="H45" i="38"/>
  <c r="H44" i="38"/>
  <c r="G285" i="38" s="1"/>
  <c r="H43" i="38"/>
  <c r="G284" i="38" s="1"/>
  <c r="H42" i="38"/>
  <c r="G283" i="38" s="1"/>
  <c r="H41" i="38"/>
  <c r="G282" i="38" s="1"/>
  <c r="H40" i="38"/>
  <c r="G281" i="38" s="1"/>
  <c r="H39" i="38"/>
  <c r="H38" i="38"/>
  <c r="G279" i="38" s="1"/>
  <c r="H37" i="38"/>
  <c r="G278" i="38" s="1"/>
  <c r="H36" i="38"/>
  <c r="H35" i="38"/>
  <c r="G276" i="38" s="1"/>
  <c r="H34" i="38"/>
  <c r="G275" i="38" s="1"/>
  <c r="A34" i="38"/>
  <c r="A35" i="38" s="1"/>
  <c r="H33" i="38"/>
  <c r="A33" i="38"/>
  <c r="H32" i="38"/>
  <c r="G273" i="38" s="1"/>
  <c r="H31" i="38"/>
  <c r="G272" i="38" s="1"/>
  <c r="H30" i="38"/>
  <c r="G271" i="38" s="1"/>
  <c r="H29" i="38"/>
  <c r="G270" i="38" s="1"/>
  <c r="H28" i="38"/>
  <c r="G269" i="38" s="1"/>
  <c r="H27" i="38"/>
  <c r="H26" i="38"/>
  <c r="H25" i="38"/>
  <c r="G266" i="38" s="1"/>
  <c r="H24" i="38"/>
  <c r="G265" i="38" s="1"/>
  <c r="H23" i="38"/>
  <c r="G264" i="38" s="1"/>
  <c r="H22" i="38"/>
  <c r="G263" i="38" s="1"/>
  <c r="H21" i="38"/>
  <c r="H20" i="38"/>
  <c r="G261" i="38" s="1"/>
  <c r="H19" i="38"/>
  <c r="G260" i="38" s="1"/>
  <c r="H18" i="38"/>
  <c r="G259" i="38" s="1"/>
  <c r="H17" i="38"/>
  <c r="G258" i="38" s="1"/>
  <c r="H16" i="38"/>
  <c r="G257" i="38" s="1"/>
  <c r="H15" i="38"/>
  <c r="H14" i="38"/>
  <c r="H13" i="38"/>
  <c r="H47" i="38" s="1"/>
  <c r="A72" i="38" l="1"/>
  <c r="A110" i="38" s="1"/>
  <c r="A148" i="38" s="1"/>
  <c r="A200" i="38" s="1"/>
  <c r="A238" i="38" s="1"/>
  <c r="A276" i="38" s="1"/>
  <c r="A36" i="38"/>
  <c r="A71" i="38"/>
  <c r="A109" i="38" s="1"/>
  <c r="A147" i="38" s="1"/>
  <c r="A199" i="38" s="1"/>
  <c r="A237" i="38" s="1"/>
  <c r="A275" i="38" s="1"/>
  <c r="B89" i="38"/>
  <c r="B93" i="38"/>
  <c r="B97" i="38"/>
  <c r="B101" i="38"/>
  <c r="B105" i="38"/>
  <c r="B109" i="38"/>
  <c r="B113" i="38"/>
  <c r="B117" i="38"/>
  <c r="B121" i="38"/>
  <c r="L265" i="38"/>
  <c r="L277" i="38"/>
  <c r="G254" i="38"/>
  <c r="G288" i="38" s="1"/>
  <c r="H289" i="38" s="1"/>
  <c r="J289" i="38" s="1"/>
  <c r="K261" i="38"/>
  <c r="K273" i="38"/>
  <c r="K285" i="38"/>
  <c r="K254" i="38"/>
  <c r="K266" i="38"/>
  <c r="K278" i="38"/>
  <c r="K259" i="38"/>
  <c r="K271" i="38"/>
  <c r="K283" i="38"/>
  <c r="B91" i="38"/>
  <c r="B95" i="38"/>
  <c r="B99" i="38"/>
  <c r="B103" i="38"/>
  <c r="B107" i="38"/>
  <c r="B111" i="38"/>
  <c r="B115" i="38"/>
  <c r="B119" i="38"/>
  <c r="H84" i="38"/>
  <c r="K257" i="38"/>
  <c r="K269" i="38"/>
  <c r="K281" i="38"/>
  <c r="B120" i="38"/>
  <c r="K255" i="38"/>
  <c r="K267" i="38"/>
  <c r="K279" i="38"/>
  <c r="A37" i="38" l="1"/>
  <c r="A73" i="38"/>
  <c r="A111" i="38" s="1"/>
  <c r="A149" i="38" s="1"/>
  <c r="A201" i="38" s="1"/>
  <c r="A239" i="38" s="1"/>
  <c r="A277" i="38" s="1"/>
  <c r="A74" i="38" l="1"/>
  <c r="A112" i="38" s="1"/>
  <c r="A150" i="38" s="1"/>
  <c r="A202" i="38" s="1"/>
  <c r="A240" i="38" s="1"/>
  <c r="A278" i="38" s="1"/>
  <c r="A38" i="38"/>
  <c r="A39" i="38" l="1"/>
  <c r="A75" i="38"/>
  <c r="A113" i="38" s="1"/>
  <c r="A151" i="38" s="1"/>
  <c r="A203" i="38" s="1"/>
  <c r="A241" i="38" s="1"/>
  <c r="A279" i="38" s="1"/>
  <c r="A76" i="38" l="1"/>
  <c r="A114" i="38" s="1"/>
  <c r="A152" i="38" s="1"/>
  <c r="A204" i="38" s="1"/>
  <c r="A242" i="38" s="1"/>
  <c r="A280" i="38" s="1"/>
  <c r="A40" i="38"/>
  <c r="A77" i="38" l="1"/>
  <c r="A115" i="38" s="1"/>
  <c r="A153" i="38" s="1"/>
  <c r="A205" i="38" s="1"/>
  <c r="A243" i="38" s="1"/>
  <c r="A281" i="38" s="1"/>
  <c r="A41" i="38"/>
  <c r="A78" i="38" l="1"/>
  <c r="A116" i="38" s="1"/>
  <c r="A154" i="38" s="1"/>
  <c r="A206" i="38" s="1"/>
  <c r="A244" i="38" s="1"/>
  <c r="A282" i="38" s="1"/>
  <c r="A42" i="38"/>
  <c r="A43" i="38" l="1"/>
  <c r="A79" i="38"/>
  <c r="A117" i="38" s="1"/>
  <c r="A155" i="38" s="1"/>
  <c r="A207" i="38" s="1"/>
  <c r="A245" i="38" s="1"/>
  <c r="A283" i="38" s="1"/>
  <c r="A44" i="38" l="1"/>
  <c r="A80" i="38"/>
  <c r="A118" i="38" s="1"/>
  <c r="A156" i="38" s="1"/>
  <c r="A208" i="38" s="1"/>
  <c r="A246" i="38" s="1"/>
  <c r="A284" i="38" s="1"/>
  <c r="A45" i="38" l="1"/>
  <c r="A81" i="38"/>
  <c r="A119" i="38" s="1"/>
  <c r="A157" i="38" s="1"/>
  <c r="A209" i="38" s="1"/>
  <c r="A247" i="38" s="1"/>
  <c r="A285" i="38" s="1"/>
  <c r="A82" i="38" l="1"/>
  <c r="A120" i="38" s="1"/>
  <c r="A158" i="38" s="1"/>
  <c r="A210" i="38" s="1"/>
  <c r="A248" i="38" s="1"/>
  <c r="A286" i="38" s="1"/>
  <c r="A46" i="38"/>
  <c r="A83" i="38" s="1"/>
  <c r="A121" i="38" s="1"/>
  <c r="A159" i="38" s="1"/>
  <c r="A211" i="38" s="1"/>
  <c r="A249" i="38" s="1"/>
  <c r="A287" i="38" s="1"/>
  <c r="B23" i="6" l="1"/>
  <c r="C23" i="6"/>
  <c r="D23" i="6"/>
  <c r="E23" i="6"/>
  <c r="F23" i="6"/>
  <c r="G23" i="6"/>
  <c r="H23" i="6"/>
  <c r="I23" i="6"/>
  <c r="J23" i="6"/>
  <c r="K23" i="6"/>
  <c r="L23" i="6"/>
  <c r="M23" i="6"/>
  <c r="N23" i="6"/>
  <c r="O23" i="6"/>
  <c r="R23" i="6"/>
  <c r="B24" i="6"/>
  <c r="C24" i="6"/>
  <c r="D24" i="6"/>
  <c r="E24" i="6"/>
  <c r="F24" i="6"/>
  <c r="G24" i="6"/>
  <c r="H24" i="6"/>
  <c r="I24" i="6"/>
  <c r="J24" i="6"/>
  <c r="K24" i="6"/>
  <c r="L24" i="6"/>
  <c r="M24" i="6"/>
  <c r="N24" i="6"/>
  <c r="P24" i="6" s="1"/>
  <c r="O24" i="6"/>
  <c r="R24" i="6"/>
  <c r="B25" i="6"/>
  <c r="C25" i="6"/>
  <c r="D25" i="6"/>
  <c r="E25" i="6"/>
  <c r="F25" i="6"/>
  <c r="G25" i="6"/>
  <c r="H25" i="6"/>
  <c r="I25" i="6"/>
  <c r="J25" i="6"/>
  <c r="K25" i="6"/>
  <c r="L25" i="6"/>
  <c r="M25" i="6"/>
  <c r="P25" i="6" s="1"/>
  <c r="N25" i="6"/>
  <c r="O25" i="6"/>
  <c r="R25" i="6"/>
  <c r="B26" i="6"/>
  <c r="C26" i="6"/>
  <c r="D26" i="6"/>
  <c r="E26" i="6"/>
  <c r="F26" i="6"/>
  <c r="G26" i="6"/>
  <c r="H26" i="6"/>
  <c r="I26" i="6"/>
  <c r="J26" i="6"/>
  <c r="K26" i="6"/>
  <c r="L26" i="6"/>
  <c r="M26" i="6"/>
  <c r="N26" i="6"/>
  <c r="O26" i="6"/>
  <c r="Q26" i="6"/>
  <c r="R26" i="6"/>
  <c r="B27" i="6"/>
  <c r="C27" i="6"/>
  <c r="D27" i="6"/>
  <c r="E27" i="6"/>
  <c r="F27" i="6"/>
  <c r="G27" i="6"/>
  <c r="H27" i="6"/>
  <c r="I27" i="6"/>
  <c r="J27" i="6"/>
  <c r="K27" i="6"/>
  <c r="L27" i="6"/>
  <c r="M27" i="6"/>
  <c r="P27" i="6" s="1"/>
  <c r="N27" i="6"/>
  <c r="O27" i="6"/>
  <c r="Q27" i="6"/>
  <c r="R27" i="6"/>
  <c r="B28" i="6"/>
  <c r="C28" i="6"/>
  <c r="D28" i="6"/>
  <c r="E28" i="6"/>
  <c r="F28" i="6"/>
  <c r="G28" i="6"/>
  <c r="H28" i="6"/>
  <c r="I28" i="6"/>
  <c r="J28" i="6"/>
  <c r="K28" i="6"/>
  <c r="L28" i="6"/>
  <c r="M28" i="6"/>
  <c r="P28" i="6" s="1"/>
  <c r="N28" i="6"/>
  <c r="O28" i="6"/>
  <c r="R28" i="6"/>
  <c r="B29" i="6"/>
  <c r="C29" i="6"/>
  <c r="D29" i="6"/>
  <c r="E29" i="6"/>
  <c r="F29" i="6"/>
  <c r="G29" i="6"/>
  <c r="H29" i="6"/>
  <c r="I29" i="6"/>
  <c r="J29" i="6"/>
  <c r="K29" i="6"/>
  <c r="L29" i="6"/>
  <c r="M29" i="6"/>
  <c r="N29" i="6"/>
  <c r="O29" i="6"/>
  <c r="Q29" i="6"/>
  <c r="R29" i="6"/>
  <c r="B30" i="6"/>
  <c r="C30" i="6"/>
  <c r="D30" i="6"/>
  <c r="E30" i="6"/>
  <c r="F30" i="6"/>
  <c r="G30" i="6"/>
  <c r="H30" i="6"/>
  <c r="I30" i="6"/>
  <c r="J30" i="6"/>
  <c r="K30" i="6"/>
  <c r="L30" i="6"/>
  <c r="M30" i="6"/>
  <c r="N30" i="6"/>
  <c r="O30" i="6"/>
  <c r="Q30" i="6"/>
  <c r="R30" i="6"/>
  <c r="B31" i="6"/>
  <c r="C31" i="6"/>
  <c r="D31" i="6"/>
  <c r="E31" i="6"/>
  <c r="F31" i="6"/>
  <c r="G31" i="6"/>
  <c r="H31" i="6"/>
  <c r="I31" i="6"/>
  <c r="J31" i="6"/>
  <c r="K31" i="6"/>
  <c r="L31" i="6"/>
  <c r="M31" i="6"/>
  <c r="P31" i="6" s="1"/>
  <c r="N31" i="6"/>
  <c r="O31" i="6"/>
  <c r="Q31" i="6"/>
  <c r="R31" i="6"/>
  <c r="B32" i="6"/>
  <c r="C32" i="6"/>
  <c r="D32" i="6"/>
  <c r="E32" i="6"/>
  <c r="F32" i="6"/>
  <c r="G32" i="6"/>
  <c r="H32" i="6"/>
  <c r="I32" i="6"/>
  <c r="J32" i="6"/>
  <c r="K32" i="6"/>
  <c r="L32" i="6"/>
  <c r="M32" i="6"/>
  <c r="P32" i="6" s="1"/>
  <c r="N32" i="6"/>
  <c r="O32" i="6"/>
  <c r="Q32" i="6"/>
  <c r="R32" i="6"/>
  <c r="B33" i="6"/>
  <c r="C33" i="6"/>
  <c r="D33" i="6"/>
  <c r="E33" i="6"/>
  <c r="F33" i="6"/>
  <c r="G33" i="6"/>
  <c r="H33" i="6"/>
  <c r="I33" i="6"/>
  <c r="J33" i="6"/>
  <c r="K33" i="6"/>
  <c r="L33" i="6"/>
  <c r="M33" i="6"/>
  <c r="N33" i="6"/>
  <c r="O33" i="6"/>
  <c r="P33" i="6"/>
  <c r="Q33" i="6"/>
  <c r="R33" i="6"/>
  <c r="B34" i="6"/>
  <c r="C34" i="6"/>
  <c r="D34" i="6"/>
  <c r="E34" i="6"/>
  <c r="F34" i="6"/>
  <c r="G34" i="6"/>
  <c r="H34" i="6"/>
  <c r="I34" i="6"/>
  <c r="J34" i="6"/>
  <c r="K34" i="6"/>
  <c r="L34" i="6"/>
  <c r="M34" i="6"/>
  <c r="N34" i="6"/>
  <c r="P34" i="6" s="1"/>
  <c r="O34" i="6"/>
  <c r="Q34" i="6"/>
  <c r="R34" i="6"/>
  <c r="B35" i="6"/>
  <c r="C35" i="6"/>
  <c r="D35" i="6"/>
  <c r="E35" i="6"/>
  <c r="F35" i="6"/>
  <c r="G35" i="6"/>
  <c r="H35" i="6"/>
  <c r="I35" i="6"/>
  <c r="J35" i="6"/>
  <c r="K35" i="6"/>
  <c r="L35" i="6"/>
  <c r="M35" i="6"/>
  <c r="P35" i="6" s="1"/>
  <c r="N35" i="6"/>
  <c r="O35" i="6"/>
  <c r="Q35" i="6"/>
  <c r="R35" i="6"/>
  <c r="A34" i="6"/>
  <c r="A35" i="6"/>
  <c r="A23" i="6"/>
  <c r="A24" i="6"/>
  <c r="A25" i="6"/>
  <c r="A26" i="6"/>
  <c r="A27" i="6"/>
  <c r="A28" i="6"/>
  <c r="A29" i="6"/>
  <c r="A30" i="6"/>
  <c r="A31" i="6"/>
  <c r="A32" i="6"/>
  <c r="A33" i="6"/>
  <c r="A3" i="6"/>
  <c r="B3" i="6"/>
  <c r="C3" i="6"/>
  <c r="D3" i="6"/>
  <c r="E3" i="6"/>
  <c r="F3" i="6"/>
  <c r="G3" i="6"/>
  <c r="H3" i="6"/>
  <c r="I3" i="6"/>
  <c r="J3" i="6"/>
  <c r="K3" i="6"/>
  <c r="L3" i="6"/>
  <c r="M3" i="6"/>
  <c r="N3" i="6"/>
  <c r="O3" i="6"/>
  <c r="Q3" i="6"/>
  <c r="R3" i="6"/>
  <c r="A4" i="6"/>
  <c r="B4" i="6"/>
  <c r="C4" i="6"/>
  <c r="D4" i="6"/>
  <c r="E4" i="6"/>
  <c r="F4" i="6"/>
  <c r="G4" i="6"/>
  <c r="H4" i="6"/>
  <c r="I4" i="6"/>
  <c r="J4" i="6"/>
  <c r="K4" i="6"/>
  <c r="L4" i="6"/>
  <c r="M4" i="6"/>
  <c r="P4" i="6" s="1"/>
  <c r="N4" i="6"/>
  <c r="O4" i="6"/>
  <c r="Q4" i="6"/>
  <c r="R4" i="6"/>
  <c r="A5" i="6"/>
  <c r="B5" i="6"/>
  <c r="C5" i="6"/>
  <c r="D5" i="6"/>
  <c r="E5" i="6"/>
  <c r="F5" i="6"/>
  <c r="G5" i="6"/>
  <c r="H5" i="6"/>
  <c r="I5" i="6"/>
  <c r="J5" i="6"/>
  <c r="K5" i="6"/>
  <c r="L5" i="6"/>
  <c r="M5" i="6"/>
  <c r="P5" i="6" s="1"/>
  <c r="N5" i="6"/>
  <c r="O5" i="6"/>
  <c r="Q5" i="6"/>
  <c r="R5" i="6"/>
  <c r="A6" i="6"/>
  <c r="B6" i="6"/>
  <c r="C6" i="6"/>
  <c r="D6" i="6"/>
  <c r="E6" i="6"/>
  <c r="F6" i="6"/>
  <c r="G6" i="6"/>
  <c r="H6" i="6"/>
  <c r="I6" i="6"/>
  <c r="J6" i="6"/>
  <c r="K6" i="6"/>
  <c r="L6" i="6"/>
  <c r="M6" i="6"/>
  <c r="P6" i="6" s="1"/>
  <c r="N6" i="6"/>
  <c r="O6" i="6"/>
  <c r="Q6" i="6"/>
  <c r="R6" i="6"/>
  <c r="A7" i="6"/>
  <c r="B7" i="6"/>
  <c r="C7" i="6"/>
  <c r="D7" i="6"/>
  <c r="E7" i="6"/>
  <c r="F7" i="6"/>
  <c r="G7" i="6"/>
  <c r="H7" i="6"/>
  <c r="I7" i="6"/>
  <c r="J7" i="6"/>
  <c r="K7" i="6"/>
  <c r="L7" i="6"/>
  <c r="M7" i="6"/>
  <c r="P7" i="6" s="1"/>
  <c r="N7" i="6"/>
  <c r="O7" i="6"/>
  <c r="Q7" i="6"/>
  <c r="R7" i="6"/>
  <c r="A8" i="6"/>
  <c r="B8" i="6"/>
  <c r="C8" i="6"/>
  <c r="D8" i="6"/>
  <c r="E8" i="6"/>
  <c r="F8" i="6"/>
  <c r="G8" i="6"/>
  <c r="H8" i="6"/>
  <c r="I8" i="6"/>
  <c r="J8" i="6"/>
  <c r="K8" i="6"/>
  <c r="L8" i="6"/>
  <c r="M8" i="6"/>
  <c r="P8" i="6" s="1"/>
  <c r="N8" i="6"/>
  <c r="O8" i="6"/>
  <c r="Q8" i="6"/>
  <c r="R8" i="6"/>
  <c r="A9" i="6"/>
  <c r="B9" i="6"/>
  <c r="C9" i="6"/>
  <c r="D9" i="6"/>
  <c r="E9" i="6"/>
  <c r="F9" i="6"/>
  <c r="G9" i="6"/>
  <c r="H9" i="6"/>
  <c r="I9" i="6"/>
  <c r="J9" i="6"/>
  <c r="K9" i="6"/>
  <c r="L9" i="6"/>
  <c r="M9" i="6"/>
  <c r="P9" i="6" s="1"/>
  <c r="N9" i="6"/>
  <c r="O9" i="6"/>
  <c r="Q9" i="6"/>
  <c r="R9" i="6"/>
  <c r="A10" i="6"/>
  <c r="B10" i="6"/>
  <c r="C10" i="6"/>
  <c r="D10" i="6"/>
  <c r="E10" i="6"/>
  <c r="F10" i="6"/>
  <c r="G10" i="6"/>
  <c r="H10" i="6"/>
  <c r="I10" i="6"/>
  <c r="J10" i="6"/>
  <c r="K10" i="6"/>
  <c r="L10" i="6"/>
  <c r="M10" i="6"/>
  <c r="P10" i="6" s="1"/>
  <c r="N10" i="6"/>
  <c r="O10" i="6"/>
  <c r="Q10" i="6"/>
  <c r="R10" i="6"/>
  <c r="A11" i="6"/>
  <c r="B11" i="6"/>
  <c r="C11" i="6"/>
  <c r="D11" i="6"/>
  <c r="E11" i="6"/>
  <c r="F11" i="6"/>
  <c r="G11" i="6"/>
  <c r="H11" i="6"/>
  <c r="I11" i="6"/>
  <c r="J11" i="6"/>
  <c r="K11" i="6"/>
  <c r="L11" i="6"/>
  <c r="M11" i="6"/>
  <c r="P11" i="6" s="1"/>
  <c r="N11" i="6"/>
  <c r="O11" i="6"/>
  <c r="Q11" i="6"/>
  <c r="R11" i="6"/>
  <c r="A12" i="6"/>
  <c r="B12" i="6"/>
  <c r="C12" i="6"/>
  <c r="D12" i="6"/>
  <c r="E12" i="6"/>
  <c r="F12" i="6"/>
  <c r="G12" i="6"/>
  <c r="H12" i="6"/>
  <c r="I12" i="6"/>
  <c r="J12" i="6"/>
  <c r="K12" i="6"/>
  <c r="L12" i="6"/>
  <c r="M12" i="6"/>
  <c r="P12" i="6" s="1"/>
  <c r="N12" i="6"/>
  <c r="O12" i="6"/>
  <c r="Q12" i="6"/>
  <c r="R12" i="6"/>
  <c r="A13" i="6"/>
  <c r="B13" i="6"/>
  <c r="C13" i="6"/>
  <c r="D13" i="6"/>
  <c r="E13" i="6"/>
  <c r="F13" i="6"/>
  <c r="G13" i="6"/>
  <c r="H13" i="6"/>
  <c r="I13" i="6"/>
  <c r="J13" i="6"/>
  <c r="K13" i="6"/>
  <c r="L13" i="6"/>
  <c r="M13" i="6"/>
  <c r="P13" i="6" s="1"/>
  <c r="N13" i="6"/>
  <c r="O13" i="6"/>
  <c r="Q13" i="6"/>
  <c r="R13" i="6"/>
  <c r="A14" i="6"/>
  <c r="B14" i="6"/>
  <c r="C14" i="6"/>
  <c r="D14" i="6"/>
  <c r="E14" i="6"/>
  <c r="F14" i="6"/>
  <c r="G14" i="6"/>
  <c r="H14" i="6"/>
  <c r="I14" i="6"/>
  <c r="J14" i="6"/>
  <c r="K14" i="6"/>
  <c r="L14" i="6"/>
  <c r="M14" i="6"/>
  <c r="P14" i="6" s="1"/>
  <c r="N14" i="6"/>
  <c r="O14" i="6"/>
  <c r="Q14" i="6"/>
  <c r="R14" i="6"/>
  <c r="A15" i="6"/>
  <c r="B15" i="6"/>
  <c r="C15" i="6"/>
  <c r="D15" i="6"/>
  <c r="E15" i="6"/>
  <c r="F15" i="6"/>
  <c r="G15" i="6"/>
  <c r="H15" i="6"/>
  <c r="I15" i="6"/>
  <c r="J15" i="6"/>
  <c r="K15" i="6"/>
  <c r="L15" i="6"/>
  <c r="M15" i="6"/>
  <c r="P15" i="6" s="1"/>
  <c r="N15" i="6"/>
  <c r="O15" i="6"/>
  <c r="Q15" i="6"/>
  <c r="R15" i="6"/>
  <c r="A16" i="6"/>
  <c r="B16" i="6"/>
  <c r="C16" i="6"/>
  <c r="D16" i="6"/>
  <c r="E16" i="6"/>
  <c r="F16" i="6"/>
  <c r="G16" i="6"/>
  <c r="H16" i="6"/>
  <c r="I16" i="6"/>
  <c r="J16" i="6"/>
  <c r="K16" i="6"/>
  <c r="L16" i="6"/>
  <c r="M16" i="6"/>
  <c r="P16" i="6" s="1"/>
  <c r="N16" i="6"/>
  <c r="O16" i="6"/>
  <c r="Q16" i="6"/>
  <c r="R16" i="6"/>
  <c r="A17" i="6"/>
  <c r="B17" i="6"/>
  <c r="C17" i="6"/>
  <c r="D17" i="6"/>
  <c r="E17" i="6"/>
  <c r="F17" i="6"/>
  <c r="G17" i="6"/>
  <c r="H17" i="6"/>
  <c r="I17" i="6"/>
  <c r="J17" i="6"/>
  <c r="K17" i="6"/>
  <c r="L17" i="6"/>
  <c r="M17" i="6"/>
  <c r="P17" i="6" s="1"/>
  <c r="N17" i="6"/>
  <c r="O17" i="6"/>
  <c r="Q17" i="6"/>
  <c r="R17" i="6"/>
  <c r="A18" i="6"/>
  <c r="B18" i="6"/>
  <c r="C18" i="6"/>
  <c r="D18" i="6"/>
  <c r="E18" i="6"/>
  <c r="F18" i="6"/>
  <c r="G18" i="6"/>
  <c r="H18" i="6"/>
  <c r="I18" i="6"/>
  <c r="J18" i="6"/>
  <c r="K18" i="6"/>
  <c r="L18" i="6"/>
  <c r="M18" i="6"/>
  <c r="P18" i="6" s="1"/>
  <c r="N18" i="6"/>
  <c r="O18" i="6"/>
  <c r="Q18" i="6"/>
  <c r="R18" i="6"/>
  <c r="A19" i="6"/>
  <c r="B19" i="6"/>
  <c r="C19" i="6"/>
  <c r="D19" i="6"/>
  <c r="E19" i="6"/>
  <c r="F19" i="6"/>
  <c r="G19" i="6"/>
  <c r="H19" i="6"/>
  <c r="I19" i="6"/>
  <c r="J19" i="6"/>
  <c r="K19" i="6"/>
  <c r="L19" i="6"/>
  <c r="M19" i="6"/>
  <c r="P19" i="6" s="1"/>
  <c r="N19" i="6"/>
  <c r="O19" i="6"/>
  <c r="Q19" i="6"/>
  <c r="R19" i="6"/>
  <c r="A20" i="6"/>
  <c r="B20" i="6"/>
  <c r="C20" i="6"/>
  <c r="D20" i="6"/>
  <c r="E20" i="6"/>
  <c r="F20" i="6"/>
  <c r="G20" i="6"/>
  <c r="H20" i="6"/>
  <c r="I20" i="6"/>
  <c r="J20" i="6"/>
  <c r="K20" i="6"/>
  <c r="L20" i="6"/>
  <c r="M20" i="6"/>
  <c r="P20" i="6" s="1"/>
  <c r="N20" i="6"/>
  <c r="O20" i="6"/>
  <c r="R20" i="6"/>
  <c r="A21" i="6"/>
  <c r="B21" i="6"/>
  <c r="C21" i="6"/>
  <c r="D21" i="6"/>
  <c r="E21" i="6"/>
  <c r="F21" i="6"/>
  <c r="G21" i="6"/>
  <c r="H21" i="6"/>
  <c r="I21" i="6"/>
  <c r="J21" i="6"/>
  <c r="K21" i="6"/>
  <c r="L21" i="6"/>
  <c r="M21" i="6"/>
  <c r="P21" i="6" s="1"/>
  <c r="N21" i="6"/>
  <c r="O21" i="6"/>
  <c r="Q21" i="6"/>
  <c r="R21" i="6"/>
  <c r="A22" i="6"/>
  <c r="B22" i="6"/>
  <c r="C22" i="6"/>
  <c r="D22" i="6"/>
  <c r="E22" i="6"/>
  <c r="F22" i="6"/>
  <c r="G22" i="6"/>
  <c r="H22" i="6"/>
  <c r="I22" i="6"/>
  <c r="J22" i="6"/>
  <c r="K22" i="6"/>
  <c r="L22" i="6"/>
  <c r="M22" i="6"/>
  <c r="P22" i="6" s="1"/>
  <c r="N22" i="6"/>
  <c r="O22" i="6"/>
  <c r="R22" i="6"/>
  <c r="A2" i="6"/>
  <c r="Q20" i="6"/>
  <c r="Q22" i="6"/>
  <c r="Q23" i="6"/>
  <c r="Q24" i="6"/>
  <c r="Q25" i="6"/>
  <c r="Q28" i="6"/>
  <c r="K25" i="35"/>
  <c r="P29" i="6" l="1"/>
  <c r="P3" i="6"/>
  <c r="P23" i="6"/>
  <c r="P30" i="6"/>
  <c r="P26" i="6"/>
  <c r="N36" i="6" l="1"/>
  <c r="O36" i="6"/>
  <c r="P36" i="6"/>
  <c r="M36" i="6"/>
  <c r="O2" i="6"/>
  <c r="N2" i="6"/>
  <c r="M2" i="6"/>
  <c r="L2" i="6"/>
  <c r="K2" i="6"/>
  <c r="A4" i="36" l="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H25" i="35"/>
  <c r="I18" i="35"/>
  <c r="G21" i="34"/>
  <c r="G36" i="34" s="1"/>
  <c r="J2" i="6" l="1"/>
  <c r="I2" i="6"/>
  <c r="D2" i="13" l="1"/>
  <c r="D4" i="13" l="1"/>
  <c r="D5" i="13"/>
  <c r="D6" i="13"/>
  <c r="D7" i="13"/>
  <c r="D8" i="13"/>
  <c r="D9" i="13"/>
  <c r="D10" i="13"/>
  <c r="D11" i="13"/>
  <c r="D12" i="13"/>
  <c r="D13" i="13"/>
  <c r="D14" i="13"/>
  <c r="D15" i="13"/>
  <c r="D16" i="13"/>
  <c r="D17" i="13"/>
  <c r="D18" i="13"/>
  <c r="D19" i="13"/>
  <c r="D20" i="13"/>
  <c r="D21" i="13"/>
  <c r="D22" i="13"/>
  <c r="D3" i="13"/>
  <c r="O37" i="6" l="1"/>
  <c r="N37" i="6"/>
  <c r="P2" i="6"/>
  <c r="P37" i="6" l="1"/>
  <c r="C38" i="6" l="1"/>
  <c r="M38" i="6"/>
  <c r="B23" i="13" l="1"/>
  <c r="D23" i="13" s="1"/>
  <c r="C23" i="13"/>
  <c r="H2" i="6" l="1"/>
  <c r="M37" i="6" l="1"/>
  <c r="D2" i="6"/>
  <c r="E2" i="6"/>
  <c r="F2" i="6"/>
  <c r="C2" i="6"/>
  <c r="B2" i="6"/>
  <c r="F37" i="6" l="1"/>
  <c r="E37" i="6"/>
  <c r="D37" i="6"/>
  <c r="C37" i="6"/>
  <c r="I37" i="6"/>
  <c r="K37" i="6"/>
  <c r="L37" i="6"/>
  <c r="Q2" i="6" l="1"/>
  <c r="R37" i="6"/>
  <c r="Q37" i="6"/>
  <c r="J37" i="6"/>
  <c r="R2" i="6"/>
  <c r="G2" i="6"/>
  <c r="G37" i="6" l="1"/>
  <c r="H37" i="6" l="1"/>
</calcChain>
</file>

<file path=xl/sharedStrings.xml><?xml version="1.0" encoding="utf-8"?>
<sst xmlns="http://schemas.openxmlformats.org/spreadsheetml/2006/main" count="556" uniqueCount="471">
  <si>
    <t>PRESIDENT</t>
  </si>
  <si>
    <t>EMAIL</t>
  </si>
  <si>
    <t>TOTALS</t>
  </si>
  <si>
    <t>PLAN</t>
  </si>
  <si>
    <t>Reinstated</t>
  </si>
  <si>
    <t>Returning</t>
  </si>
  <si>
    <t>NAME OF DISTRICT</t>
  </si>
  <si>
    <t>Local Unit Name</t>
  </si>
  <si>
    <t>Bronze</t>
  </si>
  <si>
    <t>Silver</t>
  </si>
  <si>
    <t>Gold</t>
  </si>
  <si>
    <t>Participating</t>
  </si>
  <si>
    <t>ONE</t>
  </si>
  <si>
    <t>TWO</t>
  </si>
  <si>
    <t>THREE</t>
  </si>
  <si>
    <t>FOUR</t>
  </si>
  <si>
    <t>PART.</t>
  </si>
  <si>
    <t>TOTAL</t>
  </si>
  <si>
    <t>LOCAL UNIT</t>
  </si>
  <si>
    <t>READING PROGRAM</t>
  </si>
  <si>
    <t>CHARTER FOR RACIAL JUSTICE</t>
  </si>
  <si>
    <t>First Time</t>
  </si>
  <si>
    <t>Current</t>
  </si>
  <si>
    <t>OVER/UNDER PLEDGE</t>
  </si>
  <si>
    <t>Deceased</t>
  </si>
  <si>
    <t>New</t>
  </si>
  <si>
    <t>Lost Other Reasons</t>
  </si>
  <si>
    <t>District Day Apart</t>
  </si>
  <si>
    <t>District Annual Day</t>
  </si>
  <si>
    <t>Conf. Annual Day</t>
  </si>
  <si>
    <t>READING</t>
  </si>
  <si>
    <t xml:space="preserve"> NAME of Individual</t>
  </si>
  <si>
    <t>a.</t>
  </si>
  <si>
    <t>b.</t>
  </si>
  <si>
    <t>% District</t>
  </si>
  <si>
    <t>% Confer.</t>
  </si>
  <si>
    <t>TOTAL MEMBERS</t>
  </si>
  <si>
    <t>TOTAL Mission Today</t>
  </si>
  <si>
    <t>TOTAL Reading Prg</t>
  </si>
  <si>
    <t>TOTAL Charter Racial</t>
  </si>
  <si>
    <t>TOTALS Attendance</t>
  </si>
  <si>
    <t>TOTAL Mission Studies</t>
  </si>
  <si>
    <t>Local Unit</t>
  </si>
  <si>
    <t>5 STAR</t>
  </si>
  <si>
    <t>CHARTER RJ</t>
  </si>
  <si>
    <t>MISSION TODAY</t>
  </si>
  <si>
    <t>#</t>
  </si>
  <si>
    <t>AVG per member attendance District</t>
  </si>
  <si>
    <t>AVG per member attendance Conference</t>
  </si>
  <si>
    <t>Other District</t>
  </si>
  <si>
    <t>District Meetings</t>
  </si>
  <si>
    <t>Mission U</t>
  </si>
  <si>
    <t>Mission Study</t>
  </si>
  <si>
    <t>Difference in what district pledged and actually paid (will auto calculate)</t>
  </si>
  <si>
    <t>Total Mileage</t>
  </si>
  <si>
    <t>Notes - Instructions</t>
  </si>
  <si>
    <t>Use negative numbers on Col F &amp; G</t>
  </si>
  <si>
    <t>Put in 1 or blank, not X or not Yes</t>
  </si>
  <si>
    <t>Col D or E put in 1 if yes or leave blank.
Col G = total unrestricted pledge paid to district
Col H = all other 5-star money paid to district
Col I will automatically calculate
Please confirm these numbers with District Treasurer</t>
  </si>
  <si>
    <t>enter the actual number per plan per unit</t>
  </si>
  <si>
    <t>for READING PROGRAM Certificates</t>
  </si>
  <si>
    <t>The number of meetings your District Mission Team held (including Conference Call).</t>
  </si>
  <si>
    <t>The total number of Conference or SE or National Events and meetings you as President attended, including Conference Calls.</t>
  </si>
  <si>
    <t>The total mileage you traveled representing both district, conference or national events (whether or not you were eligible or not for reimbursement.</t>
  </si>
  <si>
    <t>The number of newsletters that were published by your district this year.</t>
  </si>
  <si>
    <t>The number of other letters or emails (estimated) that you sent out this year.</t>
  </si>
  <si>
    <t xml:space="preserve">The number of volunteer hours you did for United Methodist Women including: </t>
  </si>
  <si>
    <t>Calling or visiting local units</t>
  </si>
  <si>
    <t>c.</t>
  </si>
  <si>
    <t>Coordinating publications such as directories, workbooks, training, etc.</t>
  </si>
  <si>
    <t>d.</t>
  </si>
  <si>
    <t>Setting up or working at an event District or Conference</t>
  </si>
  <si>
    <t>e.</t>
  </si>
  <si>
    <t>TOTAL HOURS SPENT (estimated)</t>
  </si>
  <si>
    <t>What do you believe that you did as District President with the Conference as a whole that is noteworthy?</t>
  </si>
  <si>
    <t>What do you believe your District did this year that is note worthy?</t>
  </si>
  <si>
    <t>YEAR</t>
  </si>
  <si>
    <t>TREASURER</t>
  </si>
  <si>
    <t>SECRETARY</t>
  </si>
  <si>
    <t>Name</t>
  </si>
  <si>
    <t>Address</t>
  </si>
  <si>
    <t>City, St Zip</t>
  </si>
  <si>
    <t>Phone</t>
  </si>
  <si>
    <t>E-mail</t>
  </si>
  <si>
    <t>VICE PRESIDENT</t>
  </si>
  <si>
    <t>COMMUNICATIONS</t>
  </si>
  <si>
    <t>PROGRAM RESOURCES</t>
  </si>
  <si>
    <t>MEMBERSHIP N&amp;O</t>
  </si>
  <si>
    <t>SOCIAL ACTION</t>
  </si>
  <si>
    <t>SPIRITUAL GROWTH</t>
  </si>
  <si>
    <t>EDUCATION &amp; INTERP</t>
  </si>
  <si>
    <t>NOMINATIONS</t>
  </si>
  <si>
    <t>OTHER</t>
  </si>
  <si>
    <t>DATE OF REPORT</t>
  </si>
  <si>
    <t>DISTRICT</t>
  </si>
  <si>
    <t>Newsletter</t>
  </si>
  <si>
    <t>Directory</t>
  </si>
  <si>
    <t>Assembly Jurisdiction</t>
  </si>
  <si>
    <t>Audit Review</t>
  </si>
  <si>
    <t>Annual Day</t>
  </si>
  <si>
    <t>EXPENSE VOUCHER</t>
  </si>
  <si>
    <t>Date:</t>
  </si>
  <si>
    <t>Location:</t>
  </si>
  <si>
    <t>Address:</t>
  </si>
  <si>
    <t>Qualifying rider</t>
  </si>
  <si>
    <t>Amount</t>
  </si>
  <si>
    <t>TOTAL:</t>
  </si>
  <si>
    <t>APPROVED:</t>
  </si>
  <si>
    <t>Date Paid</t>
  </si>
  <si>
    <t>Check #</t>
  </si>
  <si>
    <t>DATE &amp; PLACE</t>
  </si>
  <si>
    <t>NAME OF EVENT</t>
  </si>
  <si>
    <t>REPORT THE TOTAL NUMBER OF ATTENDANCE FOR DISTRICT TO THE CHAIR DISTRICT PRESIDENTS</t>
  </si>
  <si>
    <t>COL C = SUMMARY OF ALL ATTENDED FROM THAT UNIT FROM REGISTRATION LIST</t>
  </si>
  <si>
    <t>COL B = THEIR MEMBERSHIP AS REPORTED ON CPR END OF YEAR</t>
  </si>
  <si>
    <t>COL A = EACH UNIT'S NAME</t>
  </si>
  <si>
    <t>INSTRUCTIONS</t>
  </si>
  <si>
    <t>%</t>
  </si>
  <si>
    <t>ATTENDED TODAY</t>
  </si>
  <si>
    <t>Membership</t>
  </si>
  <si>
    <t>UNIT - Name</t>
  </si>
  <si>
    <t>Local/District Office</t>
  </si>
  <si>
    <t>EMAIL ADDRESS</t>
  </si>
  <si>
    <t>enter Event - Date &amp; Place in the cell to the left</t>
  </si>
  <si>
    <t>DISTRICT OFFICER REPORT</t>
  </si>
  <si>
    <t xml:space="preserve"> DISTRICT (specify which)</t>
  </si>
  <si>
    <t>Date</t>
  </si>
  <si>
    <t>Ex-Officio</t>
  </si>
  <si>
    <t>Chair</t>
  </si>
  <si>
    <t>Date Submitted</t>
  </si>
  <si>
    <t>Committee Members</t>
  </si>
  <si>
    <t>Odd</t>
  </si>
  <si>
    <t>Nominations Chair</t>
  </si>
  <si>
    <t>Program Resources</t>
  </si>
  <si>
    <t>Even</t>
  </si>
  <si>
    <t>Treasurer</t>
  </si>
  <si>
    <t>Secretary</t>
  </si>
  <si>
    <t>Vice President</t>
  </si>
  <si>
    <t>President</t>
  </si>
  <si>
    <t>New or Renewal</t>
  </si>
  <si>
    <t>Odd/Even when elected</t>
  </si>
  <si>
    <t>Term Ends</t>
  </si>
  <si>
    <t>Term begins</t>
  </si>
  <si>
    <t>Email</t>
  </si>
  <si>
    <t>Phone #</t>
  </si>
  <si>
    <t>Nominee</t>
  </si>
  <si>
    <t>Office</t>
  </si>
  <si>
    <t xml:space="preserve">The District Nominations Committee has met and below is the official recommendations for district officers to be presented this year at our Fall voting and if elected, will take office January 1st of next year. </t>
  </si>
  <si>
    <t>Year Submitted</t>
  </si>
  <si>
    <t>ALABAMA WEST FLORIDA CONFERENCE</t>
  </si>
  <si>
    <t>UNITED METHODIST WOMEN</t>
  </si>
  <si>
    <t>Due:  December 10 - No changes should be made after the 15th. You may do a recap to include some year end figures but only those figures sent in on the 10th will be included in Annual Day numbers.</t>
  </si>
  <si>
    <t>Reporting Year</t>
  </si>
  <si>
    <t>MEMBERSHIP  
Jan 1 to Nov 30</t>
  </si>
  <si>
    <t>Members Jan 1</t>
  </si>
  <si>
    <t>Current Nov 30</t>
  </si>
  <si>
    <t>MEMBERSHIP  
Jan - Nov</t>
  </si>
  <si>
    <t>Members 
Jan 1st</t>
  </si>
  <si>
    <t>FOR THE YEAR</t>
  </si>
  <si>
    <t>Annual UMC Conference (President)</t>
  </si>
  <si>
    <t>SHOULD AUTO POPULATE FROM DISTRICT CPR RPT</t>
  </si>
  <si>
    <t xml:space="preserve">
DISTRICT MISSION TEAM: Return by November 30th to all Conference and District Mission Team and District Superintendent</t>
  </si>
  <si>
    <t>Contingency (Misc)</t>
  </si>
  <si>
    <t xml:space="preserve">TOTALS </t>
  </si>
  <si>
    <t>ANNUAL DISTRICT DECEASED MEMBER ROLL - for Memorial Service</t>
  </si>
  <si>
    <t>RETURN TO THE CONFERENCE MNO COORDINATOR BY 1/10 each year</t>
  </si>
  <si>
    <t xml:space="preserve">DISTRICT </t>
  </si>
  <si>
    <t>Send to All AWF Conference Officers, District Presidents and your District Mission Team and your District Superintendent</t>
  </si>
  <si>
    <t>Alabama West Florida Conference</t>
  </si>
  <si>
    <t>An acceptance form is enclosed that we wish you to complete and mail back to me. This acceptance form is your way of acknowledging the duties and responsibilities that you will have if elected. If you have any questions concerning this, please feel free to call me or our district president. The form also contains information that will be published in our district newsletter prior to the Fall elections. Please return the form with a picture of yourself. The picture can be send in a digital form to my email if you wish.</t>
  </si>
  <si>
    <t xml:space="preserve">If you have questions, please feel free to call me. </t>
  </si>
  <si>
    <t>Enclosures:</t>
  </si>
  <si>
    <t>Advance copy of the Report of the Committee on Nominations</t>
  </si>
  <si>
    <t>Nominations Acceptance Form</t>
  </si>
  <si>
    <t>Job Responsibilities</t>
  </si>
  <si>
    <r>
      <t xml:space="preserve">“…I now remind you to stir into flame the gift of God which is within you.” - </t>
    </r>
    <r>
      <rPr>
        <sz val="11"/>
        <color theme="1"/>
        <rFont val="Calibri"/>
        <family val="2"/>
      </rPr>
      <t>II Timothy 1:6 NEB</t>
    </r>
  </si>
  <si>
    <t>Dear ___________________</t>
  </si>
  <si>
    <t>CHAIR, COMMITTEE ON NOMINATIONS</t>
  </si>
  <si>
    <t xml:space="preserve">Job Responsibilities - </t>
  </si>
  <si>
    <t>District Office</t>
  </si>
  <si>
    <t>Miles</t>
  </si>
  <si>
    <t>Chair, Nominations:</t>
  </si>
  <si>
    <t>“The Committee on Nominations presents the following nominees for officers of the _______ District/Conference:  (She then reads office and persons named for each.) “This report is submitted by the Committee on Nominations: (read names)”.</t>
  </si>
  <si>
    <t>President:</t>
  </si>
  <si>
    <t xml:space="preserve">“The following have been nominated: </t>
  </si>
  <si>
    <t>President, (name).  Are there any nominations from the floor for office of President?  (wait)</t>
  </si>
  <si>
    <t>Vice President (name).  Are there nominations from the floor for office of Vice President?”  (wait)</t>
  </si>
  <si>
    <t>Continue to list office and name of any to be elected – asking same question after each.</t>
  </si>
  <si>
    <t>“Hearing no nominations from the floor, I declare the nominations closed.”</t>
  </si>
  <si>
    <t xml:space="preserve">(At this point, someone may make a motion to accept the entire slate by General Consent; ask for second and vote.)  </t>
  </si>
  <si>
    <t>If approved, President says: “The motion to accept the slate is approved.  Those in favor, please raise your hand. (Count)  Those opposed, likewise.  The slate is approved.”</t>
  </si>
  <si>
    <t>By your vote the following have been elected:  President, Name; etc.”</t>
  </si>
  <si>
    <t>If there is no motion, the President says:</t>
  </si>
  <si>
    <t xml:space="preserve">“All in favor of electing (name) as President please raise your hand.  (count) Those opposed likewise.  (count)  </t>
  </si>
  <si>
    <t>Continue on through all to be elected.</t>
  </si>
  <si>
    <t>SCRIPT FOR OFFICER VOTING</t>
  </si>
  <si>
    <t>President:   “By your vote, you have elected these women to be your officers for (YEAR).  (name them).”</t>
  </si>
  <si>
    <t>unit names will auto populate from first page</t>
  </si>
  <si>
    <t xml:space="preserve">We are grateful for your willingness to serve as _________________ for a _______-Year Term beginning January 1, _____________. Please be assured that we will not elect you to that office and then abandon you. We will continue to hold you in our prayers, support you at the meetings and will be ready to help you in any manner. </t>
  </si>
  <si>
    <t xml:space="preserve">At the _________ District Fall Event, you will be introduced as the Nominee for the office of _____________________. We will ask you to stand or otherwise let your presence be known to help members identify you and the office of ____________________________. If elected by the body that day, you will be inducted during a ceremony that day. </t>
  </si>
  <si>
    <t>Love Offering</t>
  </si>
  <si>
    <t>26-8</t>
  </si>
  <si>
    <t>Type of Meeting/Expense Budget Line Item:</t>
  </si>
  <si>
    <t>Request by</t>
  </si>
  <si>
    <t>*</t>
  </si>
  <si>
    <t>Rate *</t>
  </si>
  <si>
    <t>(more than one qualifying)</t>
  </si>
  <si>
    <t>(Name of Officer &amp; state District / Conference Office held)</t>
  </si>
  <si>
    <t xml:space="preserve">TO - FROM  </t>
  </si>
  <si>
    <t>DATE:</t>
  </si>
  <si>
    <t>TO:</t>
  </si>
  <si>
    <t>Respectfully,</t>
  </si>
  <si>
    <t>RE:</t>
  </si>
  <si>
    <t>Authorizing Change of United Methodist Women's Officers on Bank Account</t>
  </si>
  <si>
    <t>DATE CHANGE EFFECTIVE</t>
  </si>
  <si>
    <t>Outgoing Officers Names and Addresses:</t>
  </si>
  <si>
    <t>Incoming Officers Names and Addresses:</t>
  </si>
  <si>
    <t>Federal Tax # 63-1108101</t>
  </si>
  <si>
    <t>Names of Bank Account(s) held by the Alabama West Florida Conference United Methodist Women:</t>
  </si>
  <si>
    <t>Bank Account Name</t>
  </si>
  <si>
    <t>ACCT #</t>
  </si>
  <si>
    <t>Route #</t>
  </si>
  <si>
    <t>Thank you for your cooperation in getting this done for our organization.</t>
  </si>
  <si>
    <t xml:space="preserve">Outgoing President </t>
  </si>
  <si>
    <t>Email:</t>
  </si>
  <si>
    <t>must be signed by at least one / can be email attachment</t>
  </si>
  <si>
    <t>5-CHANNELS (Pledge, Card, SMR pin, Memory, World Thanks) $$</t>
  </si>
  <si>
    <t>TOTAL SENT TO CONFERENCE</t>
  </si>
  <si>
    <t>TOTAL 5-CHANNELS (PLEDGE)</t>
  </si>
  <si>
    <t>SUPPLEMENTARY</t>
  </si>
  <si>
    <t>LOVE OFFERING</t>
  </si>
  <si>
    <t>Current Year A&amp;MD Budget Total Allowed</t>
  </si>
  <si>
    <t>Current Year A&amp;MD Budget Actually Spent</t>
  </si>
  <si>
    <r>
      <t>Current Year</t>
    </r>
    <r>
      <rPr>
        <b/>
        <sz val="12"/>
        <color rgb="FFFF0000"/>
        <rFont val="Arial"/>
        <family val="2"/>
      </rPr>
      <t xml:space="preserve"> A&amp;MD Budget</t>
    </r>
    <r>
      <rPr>
        <b/>
        <sz val="12"/>
        <color theme="1"/>
        <rFont val="Arial"/>
        <family val="2"/>
      </rPr>
      <t xml:space="preserve"> Recap</t>
    </r>
  </si>
  <si>
    <t>5a</t>
  </si>
  <si>
    <r>
      <t xml:space="preserve">Current Year </t>
    </r>
    <r>
      <rPr>
        <b/>
        <sz val="12"/>
        <color rgb="FFFF0000"/>
        <rFont val="Arial"/>
        <family val="2"/>
      </rPr>
      <t>Checking Account</t>
    </r>
    <r>
      <rPr>
        <b/>
        <sz val="10"/>
        <rFont val="Arial"/>
        <family val="2"/>
      </rPr>
      <t xml:space="preserve"> (do not include any but A&amp;MD)</t>
    </r>
  </si>
  <si>
    <t>Beginning Balance January 1st</t>
  </si>
  <si>
    <t>Ending Balance as of this report including outstanding (unreconciled) deposits and checks</t>
  </si>
  <si>
    <t>5b</t>
  </si>
  <si>
    <t>please list units in alphabetical order</t>
  </si>
  <si>
    <r>
      <rPr>
        <b/>
        <sz val="11"/>
        <color rgb="FF000000"/>
        <rFont val="Arial"/>
        <family val="2"/>
        <charset val="1"/>
      </rPr>
      <t xml:space="preserve">Local or District </t>
    </r>
    <r>
      <rPr>
        <b/>
        <sz val="9"/>
        <color rgb="FF000000"/>
        <rFont val="Arial"/>
        <family val="2"/>
        <charset val="1"/>
      </rPr>
      <t>(state which)</t>
    </r>
  </si>
  <si>
    <t>District</t>
  </si>
  <si>
    <r>
      <rPr>
        <b/>
        <sz val="10"/>
        <color rgb="FF000000"/>
        <rFont val="Arial"/>
        <family val="2"/>
        <charset val="1"/>
      </rPr>
      <t xml:space="preserve">Deceased </t>
    </r>
    <r>
      <rPr>
        <b/>
        <sz val="8"/>
        <color rgb="FF000000"/>
        <rFont val="Arial"/>
        <family val="2"/>
        <charset val="1"/>
      </rPr>
      <t>(negative)</t>
    </r>
  </si>
  <si>
    <r>
      <rPr>
        <b/>
        <sz val="10"/>
        <color rgb="FF000000"/>
        <rFont val="Arial"/>
        <family val="2"/>
        <charset val="1"/>
      </rPr>
      <t>Lost Other Reasons</t>
    </r>
    <r>
      <rPr>
        <b/>
        <sz val="8"/>
        <color rgb="FF000000"/>
        <rFont val="Arial"/>
        <family val="2"/>
        <charset val="1"/>
      </rPr>
      <t xml:space="preserve"> (negative)</t>
    </r>
  </si>
  <si>
    <r>
      <rPr>
        <b/>
        <sz val="12"/>
        <color rgb="FF000000"/>
        <rFont val="Arial"/>
        <family val="2"/>
        <charset val="1"/>
      </rPr>
      <t>MISSION TODAY UNIT</t>
    </r>
    <r>
      <rPr>
        <sz val="11"/>
        <color theme="1"/>
        <rFont val="Arial"/>
        <family val="2"/>
      </rPr>
      <t xml:space="preserve"> </t>
    </r>
  </si>
  <si>
    <r>
      <rPr>
        <b/>
        <sz val="12"/>
        <color rgb="FF000000"/>
        <rFont val="Arial"/>
        <family val="2"/>
        <charset val="1"/>
      </rPr>
      <t>FIVE STAR ACHIEVEMENTS IN GIVING</t>
    </r>
    <r>
      <rPr>
        <b/>
        <sz val="11"/>
        <color rgb="FF000000"/>
        <rFont val="Arial"/>
        <family val="2"/>
        <charset val="1"/>
      </rPr>
      <t xml:space="preserve"> - includes all paid for 5-Star not just pledges. This amount should be confirmed with your district treasurer.</t>
    </r>
  </si>
  <si>
    <t>5-STAR</t>
  </si>
  <si>
    <t>the District Total Pledge as reported at last Annual Day</t>
  </si>
  <si>
    <t>To match sent to Conference</t>
  </si>
  <si>
    <t>TOTAL 5-Star</t>
  </si>
  <si>
    <t>Visitations</t>
  </si>
  <si>
    <r>
      <rPr>
        <b/>
        <sz val="9"/>
        <color rgb="FF000000"/>
        <rFont val="Arial"/>
        <family val="2"/>
        <charset val="1"/>
      </rPr>
      <t>Conference</t>
    </r>
    <r>
      <rPr>
        <b/>
        <sz val="11"/>
        <color rgb="FF000000"/>
        <rFont val="Arial"/>
        <family val="2"/>
        <charset val="1"/>
      </rPr>
      <t xml:space="preserve"> Meetings</t>
    </r>
  </si>
  <si>
    <t>use numbers, not an X</t>
  </si>
  <si>
    <r>
      <rPr>
        <b/>
        <sz val="10"/>
        <color rgb="FF000000"/>
        <rFont val="Arial"/>
        <family val="2"/>
        <charset val="1"/>
      </rPr>
      <t xml:space="preserve">District Mission Study </t>
    </r>
    <r>
      <rPr>
        <b/>
        <sz val="8"/>
        <color rgb="FF000000"/>
        <rFont val="Arial"/>
        <family val="2"/>
        <charset val="1"/>
      </rPr>
      <t>(From Above)</t>
    </r>
  </si>
  <si>
    <t>Conf. Spiritual Enrich</t>
  </si>
  <si>
    <t>The membership of the Alabama West Florida Conference United Methodist Women, for the District listed below elected new officers. With that being said, please remove the following officers from the signature cards for the accounts listed in our name (see list below). The old officers should still have access to signing checks and deposits until December 31,  and the new officers listed will resume their duties on January 1st or the Date Change Effective listed above. The mailing address of all the accounts should also be changed to the incoming treasurer’s address listed below, effective also January 1.</t>
  </si>
  <si>
    <t>Authorized for the District listed below which is a part of the Alabama West Florida Conference, Southeastern Jurisdiction and the National United Methodist Women.</t>
  </si>
  <si>
    <t>Scholarship Event Application</t>
  </si>
  <si>
    <t>Please check the box that best describes you.</t>
  </si>
  <si>
    <r>
      <t>ÿ</t>
    </r>
    <r>
      <rPr>
        <sz val="11"/>
        <color theme="1"/>
        <rFont val="Times New Roman"/>
        <family val="1"/>
      </rPr>
      <t xml:space="preserve">       </t>
    </r>
    <r>
      <rPr>
        <sz val="10"/>
        <rFont val="Arial"/>
        <family val="2"/>
      </rPr>
      <t xml:space="preserve">A FIRST TIMER TO THIS EVENT     </t>
    </r>
  </si>
  <si>
    <r>
      <t>ÿ</t>
    </r>
    <r>
      <rPr>
        <sz val="11"/>
        <color theme="1"/>
        <rFont val="Times New Roman"/>
        <family val="1"/>
      </rPr>
      <t xml:space="preserve">       </t>
    </r>
    <r>
      <rPr>
        <sz val="10"/>
        <rFont val="Arial"/>
        <family val="2"/>
      </rPr>
      <t xml:space="preserve">ARE UNDER 39     </t>
    </r>
  </si>
  <si>
    <t>One scholarship will be awarded to the following events:</t>
  </si>
  <si>
    <t>Please check the event you are interested in attending.</t>
  </si>
  <si>
    <r>
      <t>ÿ</t>
    </r>
    <r>
      <rPr>
        <sz val="11"/>
        <color theme="1"/>
        <rFont val="Times New Roman"/>
        <family val="1"/>
      </rPr>
      <t xml:space="preserve">        </t>
    </r>
    <r>
      <rPr>
        <sz val="10"/>
        <rFont val="Arial"/>
        <family val="2"/>
      </rPr>
      <t>ANNUAL MEETING</t>
    </r>
  </si>
  <si>
    <r>
      <t>ÿ</t>
    </r>
    <r>
      <rPr>
        <sz val="11"/>
        <color theme="1"/>
        <rFont val="Times New Roman"/>
        <family val="1"/>
      </rPr>
      <t xml:space="preserve">        </t>
    </r>
    <r>
      <rPr>
        <sz val="10"/>
        <rFont val="Arial"/>
        <family val="2"/>
      </rPr>
      <t>SPIRITUAL ENRICHMENT RETREAT</t>
    </r>
  </si>
  <si>
    <t>Terms of the Agreement:</t>
  </si>
  <si>
    <t>a)</t>
  </si>
  <si>
    <t>A committee of the Secretary, Coordinator for Spiritual Growth and the Vice President will review your applications and choose one scholarship recipient per event.</t>
  </si>
  <si>
    <t>b)</t>
  </si>
  <si>
    <t>The recipient and the Conference Treasurer will be notified two weeks prior to the event.</t>
  </si>
  <si>
    <t>c)</t>
  </si>
  <si>
    <t>The recipient must submit an event registration form immediately to the Conference Registrar.</t>
  </si>
  <si>
    <t>d)</t>
  </si>
  <si>
    <t>Registration fee will be covered by the Conference Treasurer.</t>
  </si>
  <si>
    <t>e)</t>
  </si>
  <si>
    <t>If you are chosen and unable to attend, funds will revert to the scholarship fund.</t>
  </si>
  <si>
    <t>f)</t>
  </si>
  <si>
    <t>Your Name</t>
  </si>
  <si>
    <t>Your Address</t>
  </si>
  <si>
    <t>Your Phone Number(s)</t>
  </si>
  <si>
    <t>Your E-Mail Address(s)</t>
  </si>
  <si>
    <t xml:space="preserve">Your District </t>
  </si>
  <si>
    <t>Your Local Church</t>
  </si>
  <si>
    <t>Your age group:</t>
  </si>
  <si>
    <r>
      <t>ÿ</t>
    </r>
    <r>
      <rPr>
        <sz val="11"/>
        <color theme="1"/>
        <rFont val="Times New Roman"/>
        <family val="1"/>
      </rPr>
      <t xml:space="preserve">        </t>
    </r>
    <r>
      <rPr>
        <sz val="10"/>
        <rFont val="Arial"/>
        <family val="2"/>
      </rPr>
      <t>12 &amp; Under</t>
    </r>
  </si>
  <si>
    <r>
      <t>ÿ</t>
    </r>
    <r>
      <rPr>
        <sz val="11"/>
        <color theme="1"/>
        <rFont val="Times New Roman"/>
        <family val="1"/>
      </rPr>
      <t xml:space="preserve">        </t>
    </r>
    <r>
      <rPr>
        <sz val="10"/>
        <rFont val="Arial"/>
        <family val="2"/>
      </rPr>
      <t>13 – 18</t>
    </r>
  </si>
  <si>
    <r>
      <t>ÿ</t>
    </r>
    <r>
      <rPr>
        <sz val="11"/>
        <color theme="1"/>
        <rFont val="Times New Roman"/>
        <family val="1"/>
      </rPr>
      <t xml:space="preserve">        </t>
    </r>
    <r>
      <rPr>
        <sz val="10"/>
        <rFont val="Arial"/>
        <family val="2"/>
      </rPr>
      <t xml:space="preserve">19 – 30 </t>
    </r>
  </si>
  <si>
    <r>
      <t>ÿ</t>
    </r>
    <r>
      <rPr>
        <sz val="11"/>
        <color theme="1"/>
        <rFont val="Times New Roman"/>
        <family val="1"/>
      </rPr>
      <t xml:space="preserve">        </t>
    </r>
    <r>
      <rPr>
        <sz val="10"/>
        <rFont val="Arial"/>
        <family val="2"/>
      </rPr>
      <t>31 – 50</t>
    </r>
  </si>
  <si>
    <r>
      <t>ÿ</t>
    </r>
    <r>
      <rPr>
        <sz val="11"/>
        <color theme="1"/>
        <rFont val="Times New Roman"/>
        <family val="1"/>
      </rPr>
      <t xml:space="preserve">        </t>
    </r>
    <r>
      <rPr>
        <sz val="10"/>
        <rFont val="Arial"/>
        <family val="2"/>
      </rPr>
      <t>51 – 60</t>
    </r>
  </si>
  <si>
    <r>
      <t>ÿ</t>
    </r>
    <r>
      <rPr>
        <sz val="11"/>
        <color theme="1"/>
        <rFont val="Times New Roman"/>
        <family val="1"/>
      </rPr>
      <t xml:space="preserve">        </t>
    </r>
    <r>
      <rPr>
        <sz val="10"/>
        <rFont val="Arial"/>
        <family val="2"/>
      </rPr>
      <t>61 – 70</t>
    </r>
  </si>
  <si>
    <r>
      <t>ÿ</t>
    </r>
    <r>
      <rPr>
        <sz val="11"/>
        <color theme="1"/>
        <rFont val="Times New Roman"/>
        <family val="1"/>
      </rPr>
      <t xml:space="preserve">        </t>
    </r>
    <r>
      <rPr>
        <sz val="10"/>
        <rFont val="Arial"/>
        <family val="2"/>
      </rPr>
      <t>Over 70</t>
    </r>
  </si>
  <si>
    <t>Please continue to page 2 to complete the application.</t>
  </si>
  <si>
    <t>Page 1 of 2</t>
  </si>
  <si>
    <t>Why you would like to receive this scholarship?</t>
  </si>
  <si>
    <t>Why would you like to attend this specific event?</t>
  </si>
  <si>
    <t>How will you share your event experience with others following the event?</t>
  </si>
  <si>
    <t>Thank you for submitting this application.  Please by your signature below acknowledge you have read and understood the terms of the scholarship agreement contained in this document.</t>
  </si>
  <si>
    <t>Signature</t>
  </si>
  <si>
    <t>Page 2 of 2</t>
  </si>
  <si>
    <t>Date Rec'd by AWFC</t>
  </si>
  <si>
    <t xml:space="preserve">District </t>
  </si>
  <si>
    <t xml:space="preserve">NOTE: Officers to take office January 1. Officers are elected and inducteed into office at the Fall Spiritual Enrichment event. </t>
  </si>
  <si>
    <t>Spiritual Growth,</t>
  </si>
  <si>
    <t>Education, Interpretation</t>
  </si>
  <si>
    <t>Social Action</t>
  </si>
  <si>
    <t>Membership Nurture &amp; Outreach</t>
  </si>
  <si>
    <t>Cmt Member</t>
  </si>
  <si>
    <t>This Form is due to the District President by July 31st of each year. Once accepted by the Mission Team, the Chair of the Nominations Committee should send each nominee a letter of acceptance for the nominee to sign and return to the Chair of Nominations by August 31st so the information can be published in the edition of the district's newsletter closest to its Fall Spiritual Enrichment / Day Apart. Nominees will be presented and voted on at the event and take office January 1st of the new year.</t>
  </si>
  <si>
    <t>Communications Coordinator</t>
  </si>
  <si>
    <t>District Mission Study</t>
  </si>
  <si>
    <t>Postage, Printing, Supplies, Office Supplies</t>
  </si>
  <si>
    <t>Resources/Literature, Prayer Calendar</t>
  </si>
  <si>
    <t>Scholarships - Mission u</t>
  </si>
  <si>
    <t>Scholarships @ Conference event</t>
  </si>
  <si>
    <t>Training &amp;  Workbooks</t>
  </si>
  <si>
    <t>Travel other than above</t>
  </si>
  <si>
    <r>
      <rPr>
        <b/>
        <sz val="9"/>
        <rFont val="Arial"/>
        <family val="2"/>
      </rPr>
      <t>Office</t>
    </r>
    <r>
      <rPr>
        <sz val="9"/>
        <rFont val="Arial"/>
        <family val="2"/>
      </rPr>
      <t xml:space="preserve"> Requesting:</t>
    </r>
  </si>
  <si>
    <t>NAME on Check:</t>
  </si>
  <si>
    <t>Make sure you put total miles both coming &amp; going</t>
  </si>
  <si>
    <t xml:space="preserve">Single </t>
  </si>
  <si>
    <r>
      <rPr>
        <b/>
        <sz val="10"/>
        <rFont val="Arial"/>
        <family val="2"/>
      </rPr>
      <t>EXPENSES:</t>
    </r>
    <r>
      <rPr>
        <sz val="10"/>
        <rFont val="Arial"/>
        <family val="2"/>
      </rPr>
      <t xml:space="preserve">  (Please itemize and attach receipts)</t>
    </r>
  </si>
  <si>
    <t>Description of Expense</t>
  </si>
  <si>
    <t>Rate Per</t>
  </si>
  <si>
    <t>SPEAKERS: $125 per 24-Hour plus travel, lodging &amp; food
FOCUS GROUP LEADERS: $25 per 24-Hour plus travel, lodging &amp; food (includes any material used)
PIANISTS: $40 per 24-Hour plus travel, lodging &amp; food
SONG LEADERS: $40 per 24-Hour plus travel, lodging &amp; food
MUSCAL GROUPS:  $40 per 24-Hour plus travel, lodging &amp; food
NURSE: $15 per 24-Hour plus travel, lodging &amp; food</t>
  </si>
  <si>
    <t>PAGE</t>
  </si>
  <si>
    <t>DESCRIPTION</t>
  </si>
  <si>
    <t>Discussions</t>
  </si>
  <si>
    <t>ACTION</t>
  </si>
  <si>
    <t>POLICY: II FINANCIAL POLICIES
I. Sympathies Sent.. D</t>
  </si>
  <si>
    <r>
      <rPr>
        <b/>
        <sz val="11"/>
        <color theme="1"/>
        <rFont val="Arial"/>
        <family val="2"/>
      </rPr>
      <t>Memorials:</t>
    </r>
    <r>
      <rPr>
        <sz val="11"/>
        <color theme="1"/>
        <rFont val="Arial"/>
        <family val="2"/>
      </rPr>
      <t xml:space="preserve"> Parent, child, husband</t>
    </r>
  </si>
  <si>
    <t>II FINANCIAL POLICIES
I. Sympathies Sent.. E</t>
  </si>
  <si>
    <r>
      <rPr>
        <b/>
        <sz val="11"/>
        <color theme="1"/>
        <rFont val="Arial"/>
        <family val="2"/>
      </rPr>
      <t>Memorials</t>
    </r>
    <r>
      <rPr>
        <sz val="11"/>
        <color theme="1"/>
        <rFont val="Arial"/>
        <family val="2"/>
      </rPr>
      <t>: Conference Executive Cmt or past Conference President</t>
    </r>
  </si>
  <si>
    <t>2022 budget discuss no district president, team mentioned in Policies</t>
  </si>
  <si>
    <t>II FINANCIAL POLICIES
I. Sympathies Sent.. F</t>
  </si>
  <si>
    <r>
      <rPr>
        <b/>
        <sz val="11"/>
        <color theme="1"/>
        <rFont val="Arial"/>
        <family val="2"/>
      </rPr>
      <t>Illness</t>
    </r>
    <r>
      <rPr>
        <sz val="11"/>
        <color theme="1"/>
        <rFont val="Arial"/>
        <family val="2"/>
      </rPr>
      <t>' of Conference Executive Committee</t>
    </r>
  </si>
  <si>
    <t>$5 Mission Card</t>
  </si>
  <si>
    <t>II FINANCIAL POLICIES
A. Honoraria</t>
  </si>
  <si>
    <r>
      <rPr>
        <b/>
        <sz val="11"/>
        <color theme="1"/>
        <rFont val="Arial"/>
        <family val="2"/>
      </rPr>
      <t>Honorariums</t>
    </r>
    <r>
      <rPr>
        <sz val="11"/>
        <color theme="1"/>
        <rFont val="Arial"/>
        <family val="2"/>
      </rPr>
      <t xml:space="preserve">  for Conference Events: per 24 hr, plus travel, lodging &amp; food</t>
    </r>
  </si>
  <si>
    <t>SER = 1
ANNUAL DAY = 1</t>
  </si>
  <si>
    <t>Speaker</t>
  </si>
  <si>
    <t>Pianist (musician)</t>
  </si>
  <si>
    <t>Song Leader</t>
  </si>
  <si>
    <t>Nurse on Duty (not supplies)</t>
  </si>
  <si>
    <t>UNLESS OFFICER THEN 0</t>
  </si>
  <si>
    <t>Focus Group Leader (not supplies)</t>
  </si>
  <si>
    <t>II FINANCIAL POLICIES
  C. Travel Expenses
     1. Mileage rate</t>
  </si>
  <si>
    <r>
      <rPr>
        <b/>
        <sz val="11"/>
        <color theme="1"/>
        <rFont val="Arial"/>
        <family val="2"/>
      </rPr>
      <t xml:space="preserve">Mileage </t>
    </r>
    <r>
      <rPr>
        <sz val="11"/>
        <color theme="1"/>
        <rFont val="Arial"/>
        <family val="2"/>
      </rPr>
      <t>for Conference &amp; District Officers to Conference events</t>
    </r>
  </si>
  <si>
    <t>Single</t>
  </si>
  <si>
    <t>&gt; than 1 officer</t>
  </si>
  <si>
    <t>II FINANCIAL POLICIES
  D. Registration Fees #1</t>
  </si>
  <si>
    <r>
      <rPr>
        <b/>
        <sz val="11"/>
        <color theme="1"/>
        <rFont val="Arial"/>
        <family val="2"/>
      </rPr>
      <t>Registration Fee</t>
    </r>
    <r>
      <rPr>
        <sz val="11"/>
        <color theme="1"/>
        <rFont val="Arial"/>
        <family val="2"/>
      </rPr>
      <t xml:space="preserve"> for Conference Events (except Mission u)</t>
    </r>
  </si>
  <si>
    <t>DID NOT CHANGE IT IN 2020</t>
  </si>
  <si>
    <t>#10</t>
  </si>
  <si>
    <r>
      <rPr>
        <b/>
        <sz val="11"/>
        <color theme="1"/>
        <rFont val="Arial"/>
        <family val="2"/>
      </rPr>
      <t xml:space="preserve">NSF </t>
    </r>
    <r>
      <rPr>
        <sz val="11"/>
        <color theme="1"/>
        <rFont val="Arial"/>
        <family val="2"/>
      </rPr>
      <t>- Return Checks on Registration</t>
    </r>
  </si>
  <si>
    <t>II FINANCIAL POLICIES
  G. Dependent Care/Child Care</t>
  </si>
  <si>
    <t>Dependent care</t>
  </si>
  <si>
    <t>Per day</t>
  </si>
  <si>
    <t>II FINANCIAL POLICIES
   K. Scholarships and Subsidies #5</t>
  </si>
  <si>
    <r>
      <rPr>
        <b/>
        <sz val="11"/>
        <color theme="1"/>
        <rFont val="Arial"/>
        <family val="2"/>
      </rPr>
      <t>Conference &amp; District Officer Scholarship</t>
    </r>
    <r>
      <rPr>
        <sz val="11"/>
        <color theme="1"/>
        <rFont val="Arial"/>
        <family val="2"/>
      </rPr>
      <t xml:space="preserve"> for Conference Events (per day), including Mission u</t>
    </r>
  </si>
  <si>
    <t>no limit</t>
  </si>
  <si>
    <t>L. Contributions to Other Agencies</t>
  </si>
  <si>
    <r>
      <t xml:space="preserve">Annual Contributions for </t>
    </r>
    <r>
      <rPr>
        <b/>
        <sz val="11"/>
        <color theme="1"/>
        <rFont val="Arial"/>
        <family val="2"/>
      </rPr>
      <t>Outside Agencies</t>
    </r>
    <r>
      <rPr>
        <sz val="11"/>
        <color theme="1"/>
        <rFont val="Arial"/>
        <family val="2"/>
      </rPr>
      <t xml:space="preserve"> for Social Action</t>
    </r>
  </si>
  <si>
    <t>Church Women United</t>
  </si>
  <si>
    <t>Alabama Church Women 75%</t>
  </si>
  <si>
    <t>Florida Church Women 25%</t>
  </si>
  <si>
    <t>Check from Jan 2020 never cashed. Jean asked if anyone knew who to contact as internet address is what she has used.</t>
  </si>
  <si>
    <t>Alabama Arise</t>
  </si>
  <si>
    <t>Florida Impact</t>
  </si>
  <si>
    <t>M. Guests at Meetings</t>
  </si>
  <si>
    <r>
      <rPr>
        <b/>
        <sz val="11"/>
        <color rgb="FFFF0000"/>
        <rFont val="Arial"/>
        <family val="2"/>
      </rPr>
      <t>RETIRED</t>
    </r>
    <r>
      <rPr>
        <sz val="11"/>
        <color theme="1"/>
        <rFont val="Arial"/>
        <family val="2"/>
      </rPr>
      <t xml:space="preserve"> </t>
    </r>
    <r>
      <rPr>
        <b/>
        <sz val="11"/>
        <color theme="1"/>
        <rFont val="Arial"/>
        <family val="2"/>
      </rPr>
      <t>Deaconesses &amp; Missionaries</t>
    </r>
    <r>
      <rPr>
        <sz val="11"/>
        <color theme="1"/>
        <rFont val="Arial"/>
        <family val="2"/>
      </rPr>
      <t xml:space="preserve"> - at Conference Events</t>
    </r>
  </si>
  <si>
    <t>P. Love Offering</t>
  </si>
  <si>
    <r>
      <rPr>
        <b/>
        <sz val="11"/>
        <color theme="1"/>
        <rFont val="Arial"/>
        <family val="2"/>
      </rPr>
      <t>Love Offering</t>
    </r>
    <r>
      <rPr>
        <sz val="11"/>
        <color theme="1"/>
        <rFont val="Arial"/>
        <family val="2"/>
      </rPr>
      <t xml:space="preserve"> Total</t>
    </r>
  </si>
  <si>
    <t>Dumas Wesley</t>
  </si>
  <si>
    <t>Mission u</t>
  </si>
  <si>
    <t>A&amp;MD</t>
  </si>
  <si>
    <t>Assembly Offering</t>
  </si>
  <si>
    <t>IV PUBLICATIONS A.1.h.</t>
  </si>
  <si>
    <t>Alert Subscription</t>
  </si>
  <si>
    <t>NEW</t>
  </si>
  <si>
    <t>Web Registration Fee</t>
  </si>
  <si>
    <t>Motion</t>
  </si>
  <si>
    <t>Michelle</t>
  </si>
  <si>
    <t>Peggy</t>
  </si>
  <si>
    <t>All voted in favor</t>
  </si>
  <si>
    <t>0 no's</t>
  </si>
  <si>
    <t>District President</t>
  </si>
  <si>
    <t>District Secretary</t>
  </si>
  <si>
    <t>District Treasurer (SIGNATURE)</t>
  </si>
  <si>
    <t>The above listed names will be memorialized at the District Annual Day and Conference Annual Day programs. If a member wishes to invite a family member to the ceremony it is up to that member to invite and pay any fees or meals.</t>
  </si>
  <si>
    <r>
      <rPr>
        <sz val="9"/>
        <color rgb="FFFF0000"/>
        <rFont val="Arial"/>
        <family val="2"/>
      </rPr>
      <t>LIST THE STUDIES</t>
    </r>
    <r>
      <rPr>
        <sz val="9"/>
        <color theme="1"/>
        <rFont val="Arial"/>
        <family val="2"/>
      </rPr>
      <t xml:space="preserve"> IN E12, F12, G12. </t>
    </r>
    <r>
      <rPr>
        <b/>
        <sz val="9"/>
        <color theme="1"/>
        <rFont val="Arial"/>
        <family val="2"/>
      </rPr>
      <t xml:space="preserve"> FILL IN Yellow CELLS
</t>
    </r>
    <r>
      <rPr>
        <sz val="9"/>
        <color theme="1"/>
        <rFont val="Arial"/>
        <family val="2"/>
      </rPr>
      <t xml:space="preserve">
Once you enter the local unit name on Item #1, it will auto populate all other Item numbers for the unit name. Do not delete any rows even if you don't have that many units.</t>
    </r>
    <r>
      <rPr>
        <sz val="9"/>
        <color rgb="FFFF0000"/>
        <rFont val="Arial"/>
        <family val="2"/>
      </rPr>
      <t xml:space="preserve"> You can hide, but don't delete.</t>
    </r>
  </si>
  <si>
    <t>PLEDGE Amount approved last year</t>
  </si>
  <si>
    <t>Use either the number 1 or leave blank</t>
  </si>
  <si>
    <t>Attach a separate sheet if more names than rows here, but put correct totals in. Send this part of the sheet to the Conference E&amp;I for the Conference Reading Award.</t>
  </si>
  <si>
    <t>See separate Sheet</t>
  </si>
  <si>
    <t xml:space="preserve">Other: </t>
  </si>
  <si>
    <t>Alabama West Florida Conference United Methodist Women</t>
  </si>
  <si>
    <t>Dated:</t>
  </si>
  <si>
    <t xml:space="preserve">By official vote of the Alabama West Florida Conference United Methodist Women, the below named individual was elected as </t>
  </si>
  <si>
    <t>Name of Officer:</t>
  </si>
  <si>
    <t>In accordance with the Alabama West Florida Conference Standing Rules, this officer has the authorization of this body to be a signature bearer of any of the organizations financial accounts.</t>
  </si>
  <si>
    <t>This officer assumes these official duties as of:</t>
  </si>
  <si>
    <t>January 1,</t>
  </si>
  <si>
    <t xml:space="preserve">Alabama West Florida Conference </t>
  </si>
  <si>
    <t>United Methodist Women</t>
  </si>
  <si>
    <t>Resolution by the Executive District Team</t>
  </si>
  <si>
    <t>District:</t>
  </si>
  <si>
    <t>add year</t>
  </si>
  <si>
    <t xml:space="preserve">District President, </t>
  </si>
  <si>
    <t>add district name</t>
  </si>
  <si>
    <t>District Spiritual Enrichment / Day Apart</t>
  </si>
  <si>
    <t>Ret. Officers SMR Pins, Memory &amp; Mission cards</t>
  </si>
  <si>
    <r>
      <t>MISSION STUDIES</t>
    </r>
    <r>
      <rPr>
        <sz val="11"/>
        <color theme="1"/>
        <rFont val="Arial"/>
        <family val="2"/>
      </rPr>
      <t xml:space="preserve"> ATTENDED </t>
    </r>
    <r>
      <rPr>
        <sz val="11"/>
        <color rgb="FF000000"/>
        <rFont val="Arial"/>
        <family val="2"/>
      </rPr>
      <t>(either local unit or District sponsored.</t>
    </r>
    <r>
      <rPr>
        <b/>
        <sz val="11"/>
        <color rgb="FF000000"/>
        <rFont val="Arial"/>
        <family val="2"/>
      </rPr>
      <t xml:space="preserve"> Do NOT include Mission U</t>
    </r>
    <r>
      <rPr>
        <sz val="11"/>
        <color rgb="FF000000"/>
        <rFont val="Arial"/>
        <family val="2"/>
      </rPr>
      <t>)</t>
    </r>
    <r>
      <rPr>
        <b/>
        <sz val="11"/>
        <color rgb="FF000000"/>
        <rFont val="Arial"/>
        <family val="2"/>
      </rPr>
      <t>. Where appropriate, virtual participation qualifies for completion of a criteria item.</t>
    </r>
  </si>
  <si>
    <r>
      <t>ATTENDANCE</t>
    </r>
    <r>
      <rPr>
        <b/>
        <sz val="12"/>
        <color rgb="FF000000"/>
        <rFont val="Arial"/>
        <family val="2"/>
      </rPr>
      <t xml:space="preserve"> - 
   </t>
    </r>
    <r>
      <rPr>
        <b/>
        <sz val="11"/>
        <color rgb="FF000000"/>
        <rFont val="Arial"/>
        <family val="2"/>
      </rPr>
      <t xml:space="preserve"> Conference attendance will be gotten from the Conference Registrar. Where appropriate, virtual participation qualifies for completion of a criteria item.</t>
    </r>
  </si>
  <si>
    <r>
      <rPr>
        <b/>
        <sz val="8"/>
        <color rgb="FF000000"/>
        <rFont val="Arial"/>
        <family val="2"/>
      </rPr>
      <t xml:space="preserve">Supplementary </t>
    </r>
    <r>
      <rPr>
        <b/>
        <sz val="10"/>
        <color rgb="FF000000"/>
        <rFont val="Arial"/>
        <family val="2"/>
        <charset val="1"/>
      </rPr>
      <t>to Nat'l</t>
    </r>
  </si>
  <si>
    <t>Other</t>
  </si>
  <si>
    <t>Applications must be submitted to the Conference Secretary thirty (30) days prior to the event. Only applications received prior to the deadline will be considered.  SEND TO: DEBBIE BELL, 9640 Sky Vista Dr. Semmes, AL 36575 / mawbel36575@yahoo.com</t>
  </si>
  <si>
    <t>AWF-UMW POLICIES</t>
  </si>
  <si>
    <r>
      <rPr>
        <b/>
        <sz val="12"/>
        <rFont val="Arial"/>
        <family val="2"/>
      </rPr>
      <t xml:space="preserve">TALENT BANK INFORMATION FOR PROSPECTIVE LEADERSHIP </t>
    </r>
  </si>
  <si>
    <t xml:space="preserve">(Please type or print)  </t>
  </si>
  <si>
    <t xml:space="preserve">Date  </t>
  </si>
  <si>
    <t xml:space="preserve">NAME  </t>
  </si>
  <si>
    <r>
      <rPr>
        <sz val="12"/>
        <rFont val="Arial"/>
        <family val="2"/>
      </rPr>
      <t xml:space="preserve">ADDRESS  </t>
    </r>
  </si>
  <si>
    <r>
      <rPr>
        <sz val="12"/>
        <rFont val="Arial"/>
        <family val="2"/>
      </rPr>
      <t xml:space="preserve">EMAIL  </t>
    </r>
  </si>
  <si>
    <t xml:space="preserve">TELEPHONE: Home  </t>
  </si>
  <si>
    <t>Cell</t>
  </si>
  <si>
    <t xml:space="preserve">LOCAL CHURCH  </t>
  </si>
  <si>
    <t xml:space="preserve">AGE  </t>
  </si>
  <si>
    <t xml:space="preserve">RACIAL/ETHNIC GROUP  </t>
  </si>
  <si>
    <t xml:space="preserve">EMPLOYED </t>
  </si>
  <si>
    <t xml:space="preserve">Full time </t>
  </si>
  <si>
    <t>Part time</t>
  </si>
  <si>
    <t>Retired</t>
  </si>
  <si>
    <t xml:space="preserve">EMPLOYMENT POSITION </t>
  </si>
  <si>
    <t xml:space="preserve">Local  </t>
  </si>
  <si>
    <t xml:space="preserve">Conference  </t>
  </si>
  <si>
    <t xml:space="preserve">Other  </t>
  </si>
  <si>
    <r>
      <rPr>
        <b/>
        <sz val="12"/>
        <rFont val="Arial"/>
        <family val="2"/>
      </rPr>
      <t xml:space="preserve">SPECIAL TALENTS AND SKILLS   </t>
    </r>
  </si>
  <si>
    <t>Should have Computer skills and be able to use Excel (Treasurer) or Word (Secretary)</t>
  </si>
  <si>
    <r>
      <rPr>
        <b/>
        <sz val="12"/>
        <rFont val="Arial"/>
        <family val="2"/>
      </rPr>
      <t>ABILITY TO BE AWAY FROM HOME OR EMPLOYMENT FOR:</t>
    </r>
  </si>
  <si>
    <t>Full Day</t>
  </si>
  <si>
    <t xml:space="preserve">Weekend  </t>
  </si>
  <si>
    <t xml:space="preserve">Extended Period of Time  </t>
  </si>
  <si>
    <r>
      <rPr>
        <b/>
        <sz val="12"/>
        <rFont val="Arial"/>
        <family val="2"/>
      </rPr>
      <t xml:space="preserve">OTHER SIGNIFICANT INFORMATION  </t>
    </r>
  </si>
  <si>
    <r>
      <rPr>
        <b/>
        <sz val="12"/>
        <rFont val="Arial"/>
        <family val="2"/>
      </rPr>
      <t xml:space="preserve">If person filling out form is same as the person named, complete the </t>
    </r>
    <r>
      <rPr>
        <b/>
        <sz val="12"/>
        <color rgb="FF000000"/>
        <rFont val="Arial"/>
        <family val="2"/>
      </rPr>
      <t>following:</t>
    </r>
  </si>
  <si>
    <t xml:space="preserve"> You may consider my name for:</t>
  </si>
  <si>
    <t xml:space="preserve">  any position at the Conference level</t>
  </si>
  <si>
    <t xml:space="preserve">  any position on the District level</t>
  </si>
  <si>
    <r>
      <rPr>
        <sz val="12"/>
        <rFont val="Arial"/>
        <family val="2"/>
      </rPr>
      <t xml:space="preserve">  any specific positions(list)  </t>
    </r>
  </si>
  <si>
    <t>Name of Person Submitting Information</t>
  </si>
  <si>
    <t>Grand Totals</t>
  </si>
  <si>
    <r>
      <t xml:space="preserve">UWFaith CONSOLIDATED PRESIDENT REPORT for </t>
    </r>
    <r>
      <rPr>
        <b/>
        <sz val="16"/>
        <color rgb="FF000000"/>
        <rFont val="Arial"/>
        <family val="2"/>
        <charset val="1"/>
      </rPr>
      <t>DISTRICT</t>
    </r>
  </si>
  <si>
    <t xml:space="preserve">Since this is the End of the Year Annual Report, please list any events, activities, programs that you believe should be shared to all districts, conference and all UWFaith. </t>
  </si>
  <si>
    <t>Serving on Agencies representing UWFaith</t>
  </si>
  <si>
    <t>Workbook Training</t>
  </si>
  <si>
    <t>Alabama West Florida United Women in Faith</t>
  </si>
  <si>
    <t>ALABAMA-WEST FLORIDA CONFERENCE UNITED WOMAN in FAITH</t>
  </si>
  <si>
    <t>Revised 6/2022</t>
  </si>
  <si>
    <t>(Taken from the Alabama West Florida Conference UWFaith Workbook)</t>
  </si>
  <si>
    <t xml:space="preserve">The Report of the _____________ District United Women in Faith, Committee on Nominations, for the year beginning January _______ is complete. A copy of that report, which will be presented at the ________, 20__ District Fall Event is enclosed. Please double check to see that your information is correct and notify us of any errors. </t>
  </si>
  <si>
    <t>United Women in Faith</t>
  </si>
  <si>
    <t>United Women in Faith - ALA WEST FLORIDA CONFERENCE</t>
  </si>
  <si>
    <t>All rates are set annually by the AWF-UWFAITH Executive Committee. 24-hour rates for officer reimbursement is $65 for 2023 with travel separate. Checks will be issued within 10 tens of receipt of voucher with all receipts attached. Will not be paid if not properly filled out or receipts not attached. The check must be cashing within two weeks of receipt by bearer.</t>
  </si>
  <si>
    <t>EXPERIENCE IN UNITED WOMEN in FAITH</t>
  </si>
  <si>
    <t>ALABAMA-WEST FLORIDA UNITED WOMEN in FAITH</t>
  </si>
  <si>
    <t>Alabama-West Florida Conference United Women in Faith</t>
  </si>
  <si>
    <t>Alabama-West Florida Conference United Women in FAITH</t>
  </si>
  <si>
    <t>Have you previously applied for a scholarship offered by Alabama-West Florida Conference United Women in Faith? If yes, please explain.</t>
  </si>
  <si>
    <t>Three scholarships will be awarded to Annual Day and three to Soul Care Retreat.</t>
  </si>
  <si>
    <r>
      <t>ÿ</t>
    </r>
    <r>
      <rPr>
        <sz val="11"/>
        <color theme="1"/>
        <rFont val="Times New Roman"/>
        <family val="1"/>
      </rPr>
      <t xml:space="preserve">       </t>
    </r>
    <r>
      <rPr>
        <sz val="10"/>
        <rFont val="Arial"/>
        <family val="2"/>
      </rPr>
      <t>ARE A new member having joined in the last year</t>
    </r>
  </si>
  <si>
    <r>
      <rPr>
        <sz val="11"/>
        <color theme="1"/>
        <rFont val="Wingdings 2"/>
        <family val="1"/>
        <charset val="2"/>
      </rPr>
      <t xml:space="preserve">   0  </t>
    </r>
    <r>
      <rPr>
        <sz val="11"/>
        <color theme="1"/>
        <rFont val="Calibri"/>
        <family val="2"/>
        <scheme val="minor"/>
      </rPr>
      <t>SOUL CARE RETREAT</t>
    </r>
  </si>
  <si>
    <t>How are you involved in United Women In Faith in your local church?  Dates and events will be helpful if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</si>
</sst>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0.0%"/>
    <numFmt numFmtId="165" formatCode="m/d/yy;@"/>
    <numFmt numFmtId="166" formatCode="[&lt;=9999999]###\-####;\(###\)\ ###\-####"/>
    <numFmt numFmtId="167" formatCode="[$-409]mmmm\ d\,\ yyyy;@"/>
  </numFmts>
  <fonts count="89">
    <font>
      <sz val="11"/>
      <color theme="1"/>
      <name val="Arial"/>
      <family val="2"/>
    </font>
    <font>
      <sz val="11"/>
      <color theme="1"/>
      <name val="Calibri"/>
      <family val="2"/>
      <scheme val="minor"/>
    </font>
    <font>
      <sz val="10"/>
      <color theme="1"/>
      <name val="Arial"/>
      <family val="2"/>
    </font>
    <font>
      <sz val="10"/>
      <color theme="1"/>
      <name val="Arial"/>
      <family val="2"/>
    </font>
    <font>
      <sz val="11"/>
      <color theme="1"/>
      <name val="Arial"/>
      <family val="2"/>
    </font>
    <font>
      <b/>
      <sz val="11"/>
      <color theme="1"/>
      <name val="Arial"/>
      <family val="2"/>
    </font>
    <font>
      <sz val="10"/>
      <color theme="1"/>
      <name val="Arial"/>
      <family val="2"/>
    </font>
    <font>
      <b/>
      <sz val="12"/>
      <color theme="1"/>
      <name val="Arial"/>
      <family val="2"/>
    </font>
    <font>
      <b/>
      <sz val="10"/>
      <color theme="1"/>
      <name val="Arial"/>
      <family val="2"/>
    </font>
    <font>
      <b/>
      <sz val="16"/>
      <color theme="1"/>
      <name val="Arial"/>
      <family val="2"/>
    </font>
    <font>
      <i/>
      <sz val="11"/>
      <color theme="1"/>
      <name val="Arial"/>
      <family val="2"/>
    </font>
    <font>
      <b/>
      <sz val="8"/>
      <color theme="1"/>
      <name val="Arial"/>
      <family val="2"/>
    </font>
    <font>
      <u/>
      <sz val="11"/>
      <color theme="10"/>
      <name val="Arial"/>
      <family val="2"/>
    </font>
    <font>
      <b/>
      <sz val="9"/>
      <color theme="1"/>
      <name val="Arial"/>
      <family val="2"/>
    </font>
    <font>
      <b/>
      <sz val="14"/>
      <color theme="1"/>
      <name val="Arial"/>
      <family val="2"/>
    </font>
    <font>
      <sz val="9"/>
      <color theme="1"/>
      <name val="Arial"/>
      <family val="2"/>
    </font>
    <font>
      <sz val="10"/>
      <name val="Arial"/>
      <family val="2"/>
    </font>
    <font>
      <sz val="8"/>
      <name val="Arial"/>
      <family val="2"/>
    </font>
    <font>
      <sz val="9"/>
      <name val="Arial"/>
      <family val="2"/>
    </font>
    <font>
      <u/>
      <sz val="10"/>
      <color indexed="12"/>
      <name val="Arial"/>
      <family val="2"/>
    </font>
    <font>
      <sz val="12"/>
      <color theme="1"/>
      <name val="Arial"/>
      <family val="2"/>
    </font>
    <font>
      <b/>
      <sz val="18"/>
      <color theme="1"/>
      <name val="Arial"/>
      <family val="2"/>
    </font>
    <font>
      <b/>
      <i/>
      <sz val="9"/>
      <color rgb="FFFF0000"/>
      <name val="Arial"/>
      <family val="2"/>
    </font>
    <font>
      <u/>
      <sz val="10"/>
      <color theme="10"/>
      <name val="Arial"/>
      <family val="2"/>
    </font>
    <font>
      <i/>
      <sz val="10"/>
      <color theme="1"/>
      <name val="Arial"/>
      <family val="2"/>
    </font>
    <font>
      <b/>
      <sz val="10"/>
      <name val="Arial"/>
      <family val="2"/>
    </font>
    <font>
      <b/>
      <sz val="12"/>
      <name val="Arial"/>
      <family val="2"/>
    </font>
    <font>
      <b/>
      <sz val="9"/>
      <name val="Arial"/>
      <family val="2"/>
    </font>
    <font>
      <b/>
      <sz val="14"/>
      <name val="Arial"/>
      <family val="2"/>
    </font>
    <font>
      <sz val="11"/>
      <name val="Arial"/>
      <family val="2"/>
    </font>
    <font>
      <sz val="12"/>
      <name val="Arial"/>
      <family val="2"/>
    </font>
    <font>
      <sz val="10"/>
      <name val="Arial"/>
      <family val="2"/>
    </font>
    <font>
      <u/>
      <sz val="9"/>
      <color theme="10"/>
      <name val="Arial"/>
      <family val="2"/>
    </font>
    <font>
      <b/>
      <sz val="11"/>
      <name val="Arial"/>
      <family val="2"/>
    </font>
    <font>
      <sz val="11"/>
      <color theme="1"/>
      <name val="Calibri"/>
      <family val="2"/>
    </font>
    <font>
      <sz val="14"/>
      <color theme="1"/>
      <name val="Calibri"/>
      <family val="2"/>
    </font>
    <font>
      <sz val="12"/>
      <color theme="1"/>
      <name val="Calibri"/>
      <family val="2"/>
    </font>
    <font>
      <i/>
      <sz val="11"/>
      <color theme="1"/>
      <name val="Calibri"/>
      <family val="2"/>
    </font>
    <font>
      <b/>
      <sz val="11"/>
      <color theme="1"/>
      <name val="Calibri"/>
      <family val="2"/>
    </font>
    <font>
      <b/>
      <sz val="8"/>
      <name val="Arial"/>
      <family val="2"/>
    </font>
    <font>
      <i/>
      <sz val="10"/>
      <name val="Arial"/>
      <family val="2"/>
    </font>
    <font>
      <b/>
      <sz val="11"/>
      <color rgb="FF000000"/>
      <name val="Arial"/>
      <family val="2"/>
    </font>
    <font>
      <sz val="11"/>
      <color rgb="FF000000"/>
      <name val="Arial"/>
      <family val="2"/>
    </font>
    <font>
      <sz val="10"/>
      <name val="Arial"/>
      <family val="2"/>
      <charset val="1"/>
    </font>
    <font>
      <b/>
      <sz val="12"/>
      <color rgb="FFFF0000"/>
      <name val="Arial"/>
      <family val="2"/>
    </font>
    <font>
      <sz val="9"/>
      <color rgb="FFFF0000"/>
      <name val="Arial"/>
      <family val="2"/>
    </font>
    <font>
      <b/>
      <sz val="11"/>
      <color rgb="FFFF0000"/>
      <name val="Arial"/>
      <family val="2"/>
    </font>
    <font>
      <sz val="16"/>
      <color rgb="FF000000"/>
      <name val="Arial"/>
      <family val="2"/>
      <charset val="1"/>
    </font>
    <font>
      <b/>
      <sz val="16"/>
      <color rgb="FF000000"/>
      <name val="Arial"/>
      <family val="2"/>
      <charset val="1"/>
    </font>
    <font>
      <sz val="8"/>
      <color rgb="FF000000"/>
      <name val="Arial"/>
      <family val="2"/>
      <charset val="1"/>
    </font>
    <font>
      <sz val="20"/>
      <color rgb="FF000000"/>
      <name val="Arial"/>
      <family val="2"/>
      <charset val="1"/>
    </font>
    <font>
      <i/>
      <sz val="11"/>
      <color rgb="FF000000"/>
      <name val="Arial"/>
      <family val="2"/>
      <charset val="1"/>
    </font>
    <font>
      <b/>
      <sz val="14"/>
      <color rgb="FF000000"/>
      <name val="Arial"/>
      <family val="2"/>
      <charset val="1"/>
    </font>
    <font>
      <b/>
      <sz val="8"/>
      <color rgb="FF000000"/>
      <name val="Arial"/>
      <family val="2"/>
      <charset val="1"/>
    </font>
    <font>
      <u/>
      <sz val="11"/>
      <color rgb="FF0563C1"/>
      <name val="Arial"/>
      <family val="2"/>
      <charset val="1"/>
    </font>
    <font>
      <b/>
      <sz val="12"/>
      <color rgb="FF000000"/>
      <name val="Arial"/>
      <family val="2"/>
      <charset val="1"/>
    </font>
    <font>
      <b/>
      <sz val="11"/>
      <color rgb="FF000000"/>
      <name val="Arial"/>
      <family val="2"/>
      <charset val="1"/>
    </font>
    <font>
      <b/>
      <sz val="9"/>
      <color rgb="FF000000"/>
      <name val="Arial"/>
      <family val="2"/>
      <charset val="1"/>
    </font>
    <font>
      <b/>
      <sz val="11"/>
      <color indexed="55"/>
      <name val="Arial"/>
      <family val="2"/>
    </font>
    <font>
      <b/>
      <sz val="10"/>
      <color rgb="FF000000"/>
      <name val="Arial"/>
      <family val="2"/>
      <charset val="1"/>
    </font>
    <font>
      <sz val="9"/>
      <color rgb="FF000000"/>
      <name val="Arial"/>
      <family val="2"/>
      <charset val="1"/>
    </font>
    <font>
      <sz val="10"/>
      <color rgb="FF000000"/>
      <name val="Arial"/>
      <family val="2"/>
      <charset val="1"/>
    </font>
    <font>
      <b/>
      <sz val="10"/>
      <color rgb="FFFF0000"/>
      <name val="Arial"/>
      <family val="2"/>
      <charset val="1"/>
    </font>
    <font>
      <sz val="11"/>
      <color rgb="FF000000"/>
      <name val="Arial"/>
      <family val="2"/>
      <charset val="1"/>
    </font>
    <font>
      <b/>
      <sz val="10"/>
      <name val="Arial"/>
      <family val="2"/>
      <charset val="1"/>
    </font>
    <font>
      <sz val="11"/>
      <color rgb="FFFF0000"/>
      <name val="Arial"/>
      <family val="2"/>
      <charset val="1"/>
    </font>
    <font>
      <b/>
      <i/>
      <sz val="11"/>
      <color rgb="FF000000"/>
      <name val="Arial"/>
      <family val="2"/>
      <charset val="1"/>
    </font>
    <font>
      <sz val="12"/>
      <color rgb="FF000000"/>
      <name val="Arial"/>
      <family val="2"/>
    </font>
    <font>
      <sz val="11"/>
      <name val="Arial"/>
      <family val="2"/>
      <charset val="1"/>
    </font>
    <font>
      <sz val="7.5"/>
      <color rgb="FF000000"/>
      <name val="Arial"/>
      <family val="2"/>
      <charset val="1"/>
    </font>
    <font>
      <sz val="11"/>
      <color theme="1"/>
      <name val="Symbol"/>
      <family val="1"/>
      <charset val="2"/>
    </font>
    <font>
      <sz val="11"/>
      <color theme="1"/>
      <name val="Times New Roman"/>
      <family val="1"/>
    </font>
    <font>
      <b/>
      <i/>
      <sz val="11"/>
      <color theme="1"/>
      <name val="Arial"/>
      <family val="2"/>
    </font>
    <font>
      <b/>
      <sz val="12"/>
      <color rgb="FF000000"/>
      <name val="Arial"/>
      <family val="2"/>
    </font>
    <font>
      <sz val="11"/>
      <color rgb="FFFF0000"/>
      <name val="Arial"/>
      <family val="2"/>
    </font>
    <font>
      <b/>
      <sz val="10"/>
      <color rgb="FF000000"/>
      <name val="Arial"/>
      <family val="2"/>
    </font>
    <font>
      <i/>
      <sz val="10"/>
      <color rgb="FFFF0000"/>
      <name val="Arial"/>
      <family val="2"/>
    </font>
    <font>
      <b/>
      <sz val="14"/>
      <color rgb="FFFF0000"/>
      <name val="Arial"/>
      <family val="2"/>
    </font>
    <font>
      <i/>
      <sz val="11"/>
      <color rgb="FFFF0000"/>
      <name val="Arial"/>
      <family val="2"/>
    </font>
    <font>
      <sz val="9"/>
      <color rgb="FFFF0000"/>
      <name val="Arial"/>
      <family val="2"/>
      <charset val="1"/>
    </font>
    <font>
      <sz val="14"/>
      <color theme="1"/>
      <name val="Arial"/>
      <family val="2"/>
    </font>
    <font>
      <b/>
      <sz val="14"/>
      <color rgb="FF000000"/>
      <name val="Arial"/>
      <family val="2"/>
    </font>
    <font>
      <b/>
      <sz val="8"/>
      <color rgb="FF000000"/>
      <name val="Arial"/>
      <family val="2"/>
    </font>
    <font>
      <b/>
      <sz val="12"/>
      <color indexed="55"/>
      <name val="Arial"/>
      <family val="2"/>
    </font>
    <font>
      <sz val="11"/>
      <color rgb="FF000000"/>
      <name val="Calibri"/>
      <family val="2"/>
    </font>
    <font>
      <i/>
      <sz val="11"/>
      <name val="Arial"/>
      <family val="2"/>
    </font>
    <font>
      <i/>
      <sz val="12"/>
      <name val="Arial"/>
      <family val="2"/>
    </font>
    <font>
      <sz val="11"/>
      <color theme="1"/>
      <name val="Wingdings 2"/>
      <family val="1"/>
      <charset val="2"/>
    </font>
    <font>
      <sz val="11"/>
      <color theme="1"/>
      <name val="Arial"/>
      <family val="1"/>
      <charset val="2"/>
    </font>
  </fonts>
  <fills count="2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65"/>
        <bgColor indexed="64"/>
      </patternFill>
    </fill>
    <fill>
      <patternFill patternType="solid">
        <fgColor rgb="FFFFFFFF"/>
        <bgColor rgb="FFFFFFCC"/>
      </patternFill>
    </fill>
    <fill>
      <patternFill patternType="solid">
        <fgColor rgb="FFE7E6E6"/>
        <bgColor rgb="FFEEECE1"/>
      </patternFill>
    </fill>
    <fill>
      <patternFill patternType="solid">
        <fgColor theme="7" tint="0.79998168889431442"/>
        <bgColor indexed="64"/>
      </patternFill>
    </fill>
    <fill>
      <patternFill patternType="solid">
        <fgColor rgb="FFFFFFCC"/>
        <bgColor rgb="FFFFFFFF"/>
      </patternFill>
    </fill>
    <fill>
      <patternFill patternType="solid">
        <fgColor theme="2"/>
        <bgColor rgb="FFFFFFCC"/>
      </patternFill>
    </fill>
    <fill>
      <patternFill patternType="solid">
        <fgColor rgb="FFFFFFCC"/>
        <bgColor rgb="FFFFFFCC"/>
      </patternFill>
    </fill>
    <fill>
      <patternFill patternType="solid">
        <fgColor theme="2" tint="-9.9978637043366805E-2"/>
        <bgColor rgb="FFFFFFCC"/>
      </patternFill>
    </fill>
    <fill>
      <patternFill patternType="solid">
        <fgColor rgb="FFFFFFCC"/>
        <bgColor rgb="FFFFF2CC"/>
      </patternFill>
    </fill>
    <fill>
      <patternFill patternType="solid">
        <fgColor theme="9" tint="0.59999389629810485"/>
        <bgColor rgb="FFFFFFCC"/>
      </patternFill>
    </fill>
    <fill>
      <patternFill patternType="solid">
        <fgColor theme="0"/>
        <bgColor rgb="FFFFFFCC"/>
      </patternFill>
    </fill>
    <fill>
      <patternFill patternType="solid">
        <fgColor rgb="FFFFFF00"/>
        <bgColor indexed="64"/>
      </patternFill>
    </fill>
  </fills>
  <borders count="7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ck">
        <color rgb="FF000000"/>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rgb="FF000000"/>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bottom/>
      <diagonal/>
    </border>
    <border>
      <left style="thin">
        <color theme="1"/>
      </left>
      <right style="thin">
        <color theme="1"/>
      </right>
      <top/>
      <bottom style="thin">
        <color theme="1"/>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theme="1"/>
      </left>
      <right/>
      <top/>
      <bottom style="thin">
        <color theme="1"/>
      </bottom>
      <diagonal/>
    </border>
    <border>
      <left style="thin">
        <color theme="1"/>
      </left>
      <right/>
      <top style="thin">
        <color theme="1"/>
      </top>
      <bottom style="thin">
        <color theme="1"/>
      </bottom>
      <diagonal/>
    </border>
    <border>
      <left/>
      <right style="thin">
        <color auto="1"/>
      </right>
      <top style="medium">
        <color auto="1"/>
      </top>
      <bottom/>
      <diagonal/>
    </border>
    <border>
      <left style="medium">
        <color indexed="64"/>
      </left>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1"/>
      </left>
      <right style="thin">
        <color theme="1"/>
      </right>
      <top/>
      <bottom/>
      <diagonal/>
    </border>
  </borders>
  <cellStyleXfs count="46">
    <xf numFmtId="0" fontId="0" fillId="0" borderId="0"/>
    <xf numFmtId="0" fontId="12" fillId="0" borderId="0" applyNumberFormat="0" applyFill="0" applyBorder="0" applyAlignment="0" applyProtection="0"/>
    <xf numFmtId="0" fontId="6" fillId="0" borderId="0"/>
    <xf numFmtId="9" fontId="4" fillId="0" borderId="0" applyFont="0" applyFill="0" applyBorder="0" applyAlignment="0" applyProtection="0"/>
    <xf numFmtId="0" fontId="3"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4" fontId="1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9" fillId="0" borderId="0" applyNumberFormat="0" applyFill="0" applyBorder="0" applyAlignment="0" applyProtection="0">
      <alignment vertical="top"/>
      <protection locked="0"/>
    </xf>
    <xf numFmtId="0" fontId="4" fillId="0" borderId="0"/>
    <xf numFmtId="0" fontId="4"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applyNumberFormat="0" applyFill="0" applyBorder="0" applyAlignment="0" applyProtection="0">
      <alignment vertical="top"/>
      <protection locked="0"/>
    </xf>
    <xf numFmtId="44" fontId="4"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16" fillId="0" borderId="0" applyFont="0" applyFill="0" applyBorder="0" applyAlignment="0" applyProtection="0"/>
    <xf numFmtId="0" fontId="31" fillId="0" borderId="0"/>
    <xf numFmtId="44" fontId="31" fillId="0" borderId="0" applyFont="0" applyFill="0" applyBorder="0" applyAlignment="0" applyProtection="0"/>
    <xf numFmtId="44" fontId="16"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16" fillId="0" borderId="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84" fillId="0" borderId="0"/>
    <xf numFmtId="0" fontId="12" fillId="0" borderId="0" applyNumberFormat="0" applyFill="0" applyBorder="0" applyAlignment="0" applyProtection="0"/>
  </cellStyleXfs>
  <cellXfs count="805">
    <xf numFmtId="0" fontId="0" fillId="0" borderId="0" xfId="0"/>
    <xf numFmtId="0" fontId="3" fillId="0" borderId="0" xfId="4"/>
    <xf numFmtId="0" fontId="3" fillId="0" borderId="3" xfId="4" applyBorder="1"/>
    <xf numFmtId="0" fontId="11" fillId="0" borderId="0" xfId="4" applyFont="1" applyAlignment="1">
      <alignment horizontal="center" wrapText="1"/>
    </xf>
    <xf numFmtId="0" fontId="4" fillId="0" borderId="0" xfId="5"/>
    <xf numFmtId="0" fontId="4" fillId="0" borderId="3" xfId="5" applyBorder="1"/>
    <xf numFmtId="0" fontId="3" fillId="0" borderId="2" xfId="4" applyBorder="1"/>
    <xf numFmtId="3" fontId="3" fillId="0" borderId="2" xfId="4" applyNumberFormat="1" applyBorder="1"/>
    <xf numFmtId="44" fontId="3" fillId="0" borderId="2" xfId="4" applyNumberFormat="1" applyBorder="1"/>
    <xf numFmtId="9" fontId="3" fillId="0" borderId="2" xfId="3" applyFont="1" applyBorder="1"/>
    <xf numFmtId="0" fontId="11" fillId="0" borderId="11" xfId="4" applyFont="1" applyBorder="1" applyAlignment="1">
      <alignment horizontal="center" wrapText="1"/>
    </xf>
    <xf numFmtId="0" fontId="11" fillId="0" borderId="12" xfId="4" applyFont="1" applyBorder="1" applyAlignment="1">
      <alignment horizontal="center" wrapText="1"/>
    </xf>
    <xf numFmtId="0" fontId="11" fillId="0" borderId="12" xfId="4" applyFont="1" applyBorder="1" applyAlignment="1">
      <alignment horizontal="center" vertical="center" textRotation="180" wrapText="1"/>
    </xf>
    <xf numFmtId="0" fontId="11" fillId="0" borderId="13" xfId="4" applyFont="1" applyBorder="1" applyAlignment="1">
      <alignment horizontal="center" wrapText="1"/>
    </xf>
    <xf numFmtId="0" fontId="2" fillId="0" borderId="0" xfId="21"/>
    <xf numFmtId="0" fontId="7" fillId="0" borderId="22" xfId="21" applyFont="1" applyBorder="1" applyAlignment="1">
      <alignment horizontal="center" vertical="center" wrapText="1"/>
    </xf>
    <xf numFmtId="0" fontId="7" fillId="0" borderId="23" xfId="21" applyFont="1" applyBorder="1" applyAlignment="1">
      <alignment horizontal="center" vertical="top" wrapText="1"/>
    </xf>
    <xf numFmtId="0" fontId="7" fillId="0" borderId="24" xfId="21" applyFont="1" applyBorder="1" applyAlignment="1">
      <alignment horizontal="center" vertical="top" wrapText="1"/>
    </xf>
    <xf numFmtId="0" fontId="15" fillId="6" borderId="36" xfId="21" applyFont="1" applyFill="1" applyBorder="1" applyAlignment="1">
      <alignment horizontal="center" vertical="top" wrapText="1"/>
    </xf>
    <xf numFmtId="0" fontId="15" fillId="0" borderId="37" xfId="21" applyFont="1" applyBorder="1" applyAlignment="1">
      <alignment horizontal="right" wrapText="1"/>
    </xf>
    <xf numFmtId="0" fontId="2" fillId="0" borderId="7" xfId="21" applyBorder="1"/>
    <xf numFmtId="0" fontId="2" fillId="0" borderId="3" xfId="21" applyBorder="1"/>
    <xf numFmtId="0" fontId="15" fillId="0" borderId="39" xfId="21" applyFont="1" applyBorder="1" applyAlignment="1">
      <alignment horizontal="right" wrapText="1"/>
    </xf>
    <xf numFmtId="0" fontId="15" fillId="6" borderId="36" xfId="21" applyFont="1" applyFill="1" applyBorder="1" applyAlignment="1">
      <alignment horizontal="right" vertical="top" wrapText="1"/>
    </xf>
    <xf numFmtId="0" fontId="7" fillId="0" borderId="7" xfId="21" applyFont="1" applyBorder="1" applyAlignment="1">
      <alignment horizontal="right" vertical="center" wrapText="1"/>
    </xf>
    <xf numFmtId="0" fontId="16" fillId="0" borderId="0" xfId="14"/>
    <xf numFmtId="0" fontId="25" fillId="0" borderId="0" xfId="14" applyFont="1" applyAlignment="1">
      <alignment horizontal="center" wrapText="1"/>
    </xf>
    <xf numFmtId="0" fontId="29" fillId="0" borderId="0" xfId="14" applyFont="1" applyAlignment="1">
      <alignment wrapText="1"/>
    </xf>
    <xf numFmtId="0" fontId="30" fillId="0" borderId="0" xfId="14" applyFont="1"/>
    <xf numFmtId="164" fontId="30" fillId="0" borderId="2" xfId="27" applyNumberFormat="1" applyFont="1" applyBorder="1"/>
    <xf numFmtId="0" fontId="25" fillId="0" borderId="0" xfId="14" applyFont="1" applyAlignment="1">
      <alignment horizontal="left"/>
    </xf>
    <xf numFmtId="0" fontId="26" fillId="0" borderId="13" xfId="14" applyFont="1" applyBorder="1" applyAlignment="1">
      <alignment horizontal="center" vertical="center" wrapText="1"/>
    </xf>
    <xf numFmtId="0" fontId="26" fillId="0" borderId="12" xfId="14" applyFont="1" applyBorder="1" applyAlignment="1">
      <alignment horizontal="center" vertical="center" wrapText="1"/>
    </xf>
    <xf numFmtId="0" fontId="26" fillId="0" borderId="11" xfId="14" applyFont="1" applyBorder="1" applyAlignment="1">
      <alignment horizontal="center" vertical="center" wrapText="1"/>
    </xf>
    <xf numFmtId="0" fontId="18" fillId="0" borderId="0" xfId="14" applyFont="1"/>
    <xf numFmtId="0" fontId="0" fillId="0" borderId="3" xfId="0" applyBorder="1" applyAlignment="1">
      <alignment wrapText="1"/>
    </xf>
    <xf numFmtId="0" fontId="0" fillId="0" borderId="50" xfId="0" applyBorder="1"/>
    <xf numFmtId="0" fontId="0" fillId="0" borderId="45" xfId="0" applyBorder="1" applyAlignment="1">
      <alignment wrapText="1"/>
    </xf>
    <xf numFmtId="0" fontId="0" fillId="0" borderId="7" xfId="0" applyBorder="1"/>
    <xf numFmtId="0" fontId="0" fillId="0" borderId="39" xfId="0" applyBorder="1" applyAlignment="1">
      <alignment wrapText="1"/>
    </xf>
    <xf numFmtId="165" fontId="0" fillId="0" borderId="0" xfId="0" applyNumberFormat="1"/>
    <xf numFmtId="166" fontId="0" fillId="0" borderId="0" xfId="0" applyNumberFormat="1"/>
    <xf numFmtId="0" fontId="0" fillId="0" borderId="0" xfId="0" applyAlignment="1">
      <alignment wrapText="1"/>
    </xf>
    <xf numFmtId="0" fontId="5" fillId="0" borderId="0" xfId="0" applyFont="1" applyAlignment="1">
      <alignment horizontal="center" vertical="center" wrapText="1"/>
    </xf>
    <xf numFmtId="0" fontId="5" fillId="7" borderId="28"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7" fillId="0" borderId="0" xfId="0" applyFont="1" applyAlignment="1">
      <alignment horizontal="right"/>
    </xf>
    <xf numFmtId="0" fontId="8" fillId="0" borderId="0" xfId="4" applyFont="1" applyAlignment="1">
      <alignment horizontal="right"/>
    </xf>
    <xf numFmtId="0" fontId="4" fillId="0" borderId="0" xfId="5" applyAlignment="1">
      <alignment horizontal="center"/>
    </xf>
    <xf numFmtId="0" fontId="7" fillId="0" borderId="2" xfId="5" applyFont="1" applyBorder="1" applyAlignment="1">
      <alignment horizontal="center"/>
    </xf>
    <xf numFmtId="0" fontId="36" fillId="0" borderId="0" xfId="0" applyFont="1" applyAlignment="1">
      <alignment horizontal="left" vertical="center" indent="4"/>
    </xf>
    <xf numFmtId="0" fontId="36" fillId="0" borderId="0" xfId="0" applyFont="1" applyAlignment="1">
      <alignment horizontal="justify" vertical="center"/>
    </xf>
    <xf numFmtId="0" fontId="34" fillId="0" borderId="0" xfId="0" applyFont="1" applyAlignment="1">
      <alignment horizontal="left" vertical="center" indent="1"/>
    </xf>
    <xf numFmtId="0" fontId="36" fillId="0" borderId="0" xfId="0" applyFont="1" applyAlignment="1">
      <alignment horizontal="left" vertical="center" indent="1"/>
    </xf>
    <xf numFmtId="0" fontId="37" fillId="0" borderId="0" xfId="0" applyFont="1" applyAlignment="1">
      <alignment horizontal="left" vertical="center" indent="1"/>
    </xf>
    <xf numFmtId="0" fontId="0" fillId="0" borderId="0" xfId="0" applyAlignment="1">
      <alignment horizontal="right"/>
    </xf>
    <xf numFmtId="0" fontId="0" fillId="0" borderId="1" xfId="0" applyBorder="1"/>
    <xf numFmtId="0" fontId="35" fillId="0" borderId="0" xfId="0" applyFont="1" applyAlignment="1">
      <alignment horizontal="center" vertical="center"/>
    </xf>
    <xf numFmtId="0" fontId="0" fillId="0" borderId="0" xfId="0" applyAlignment="1">
      <alignment horizontal="center"/>
    </xf>
    <xf numFmtId="0" fontId="36" fillId="0" borderId="0" xfId="0" applyFont="1" applyAlignment="1">
      <alignment vertical="center" wrapText="1"/>
    </xf>
    <xf numFmtId="0" fontId="34" fillId="0" borderId="1" xfId="0" applyFont="1" applyBorder="1" applyAlignment="1">
      <alignment horizontal="left" vertical="center" indent="1"/>
    </xf>
    <xf numFmtId="0" fontId="0" fillId="0" borderId="0" xfId="0" applyAlignment="1">
      <alignment horizontal="left"/>
    </xf>
    <xf numFmtId="0" fontId="34" fillId="0" borderId="4" xfId="0" applyFont="1" applyBorder="1" applyAlignment="1">
      <alignment horizontal="left" vertical="center" indent="1"/>
    </xf>
    <xf numFmtId="0" fontId="38" fillId="0" borderId="0" xfId="0" applyFont="1" applyAlignment="1">
      <alignment horizontal="center" vertical="center"/>
    </xf>
    <xf numFmtId="0" fontId="29" fillId="0" borderId="0" xfId="14" applyFont="1" applyAlignment="1">
      <alignment horizontal="left"/>
    </xf>
    <xf numFmtId="0" fontId="5" fillId="0" borderId="0" xfId="0" applyFont="1" applyAlignment="1">
      <alignment wrapText="1"/>
    </xf>
    <xf numFmtId="0" fontId="14" fillId="0" borderId="0" xfId="0" applyFont="1" applyAlignment="1">
      <alignment horizontal="center" wrapText="1"/>
    </xf>
    <xf numFmtId="0" fontId="0" fillId="0" borderId="0" xfId="0" applyAlignment="1">
      <alignment horizontal="left" wrapText="1" indent="1"/>
    </xf>
    <xf numFmtId="0" fontId="16" fillId="0" borderId="2" xfId="14" applyBorder="1" applyAlignment="1">
      <alignment vertical="top"/>
    </xf>
    <xf numFmtId="0" fontId="29" fillId="0" borderId="0" xfId="14" applyFont="1" applyAlignment="1">
      <alignment shrinkToFit="1"/>
    </xf>
    <xf numFmtId="0" fontId="39" fillId="0" borderId="6" xfId="14" applyFont="1" applyBorder="1" applyAlignment="1">
      <alignment horizontal="right" vertical="center"/>
    </xf>
    <xf numFmtId="0" fontId="25" fillId="0" borderId="20" xfId="14" applyFont="1" applyBorder="1" applyAlignment="1">
      <alignment horizontal="right" vertical="center" wrapText="1"/>
    </xf>
    <xf numFmtId="0" fontId="25" fillId="0" borderId="17" xfId="14" applyFont="1" applyBorder="1" applyAlignment="1">
      <alignment horizontal="right" vertical="center" wrapText="1"/>
    </xf>
    <xf numFmtId="0" fontId="25" fillId="0" borderId="20" xfId="14" applyFont="1" applyBorder="1" applyAlignment="1">
      <alignment horizontal="right" vertical="center"/>
    </xf>
    <xf numFmtId="0" fontId="25" fillId="0" borderId="47" xfId="14" applyFont="1" applyBorder="1" applyAlignment="1">
      <alignment horizontal="right" vertical="center"/>
    </xf>
    <xf numFmtId="0" fontId="16" fillId="0" borderId="0" xfId="14" applyAlignment="1">
      <alignment horizontal="left" vertical="top"/>
    </xf>
    <xf numFmtId="0" fontId="0" fillId="0" borderId="0" xfId="0" applyAlignment="1">
      <alignment vertical="center" wrapText="1"/>
    </xf>
    <xf numFmtId="0" fontId="9" fillId="0" borderId="0" xfId="0" applyFont="1" applyAlignment="1">
      <alignment horizontal="left" vertical="center" wrapText="1"/>
    </xf>
    <xf numFmtId="0" fontId="34"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xf>
    <xf numFmtId="0" fontId="5" fillId="0" borderId="0" xfId="0" applyFont="1" applyAlignment="1">
      <alignment vertical="center" wrapText="1"/>
    </xf>
    <xf numFmtId="0" fontId="41" fillId="0" borderId="3" xfId="0" applyFont="1" applyBorder="1" applyAlignment="1">
      <alignment vertical="center" wrapText="1"/>
    </xf>
    <xf numFmtId="0" fontId="16" fillId="0" borderId="0" xfId="11" applyFont="1" applyAlignment="1" applyProtection="1">
      <alignment vertical="center" wrapText="1"/>
    </xf>
    <xf numFmtId="0" fontId="4" fillId="0" borderId="1" xfId="0" applyFont="1" applyBorder="1" applyAlignment="1">
      <alignment vertical="center" wrapText="1"/>
    </xf>
    <xf numFmtId="0" fontId="11" fillId="0" borderId="12" xfId="4" applyFont="1" applyBorder="1" applyAlignment="1">
      <alignment horizontal="center" vertical="center" wrapText="1"/>
    </xf>
    <xf numFmtId="0" fontId="3" fillId="0" borderId="6" xfId="4" applyBorder="1"/>
    <xf numFmtId="0" fontId="8" fillId="0" borderId="11" xfId="4" applyFont="1" applyBorder="1"/>
    <xf numFmtId="3" fontId="8" fillId="0" borderId="12" xfId="4" applyNumberFormat="1" applyFont="1" applyBorder="1"/>
    <xf numFmtId="44" fontId="8" fillId="0" borderId="12" xfId="4" applyNumberFormat="1" applyFont="1" applyBorder="1"/>
    <xf numFmtId="9" fontId="8" fillId="0" borderId="12" xfId="3" applyFont="1" applyBorder="1"/>
    <xf numFmtId="9" fontId="8" fillId="0" borderId="13" xfId="3" applyFont="1" applyBorder="1"/>
    <xf numFmtId="0" fontId="0" fillId="0" borderId="0" xfId="0" applyAlignment="1">
      <alignment horizontal="left" vertical="top" wrapText="1"/>
    </xf>
    <xf numFmtId="0" fontId="4" fillId="0" borderId="0" xfId="0" applyFont="1" applyAlignment="1">
      <alignment horizontal="left" vertical="top" wrapText="1"/>
    </xf>
    <xf numFmtId="0" fontId="9" fillId="3" borderId="18" xfId="21" applyFont="1" applyFill="1" applyBorder="1" applyAlignment="1" applyProtection="1">
      <alignment horizontal="center" vertical="center" wrapText="1"/>
      <protection locked="0"/>
    </xf>
    <xf numFmtId="0" fontId="26" fillId="3" borderId="18" xfId="14" applyFont="1" applyFill="1" applyBorder="1" applyAlignment="1" applyProtection="1">
      <alignment vertical="center"/>
      <protection locked="0"/>
    </xf>
    <xf numFmtId="0" fontId="17" fillId="3" borderId="11" xfId="14" applyFont="1" applyFill="1" applyBorder="1" applyAlignment="1" applyProtection="1">
      <alignment horizontal="left" vertical="center" shrinkToFit="1"/>
      <protection locked="0"/>
    </xf>
    <xf numFmtId="167" fontId="5" fillId="3" borderId="0" xfId="0" applyNumberFormat="1" applyFont="1" applyFill="1" applyAlignment="1" applyProtection="1">
      <alignment horizontal="left" vertical="center" wrapText="1"/>
      <protection locked="0"/>
    </xf>
    <xf numFmtId="0" fontId="5" fillId="3" borderId="0" xfId="0" applyFont="1" applyFill="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165" fontId="7" fillId="3" borderId="0" xfId="0" applyNumberFormat="1" applyFont="1" applyFill="1" applyAlignment="1" applyProtection="1">
      <alignment horizontal="left" vertical="center" wrapText="1" indent="2"/>
      <protection locked="0"/>
    </xf>
    <xf numFmtId="0" fontId="0" fillId="0" borderId="0" xfId="0" applyAlignment="1">
      <alignment horizontal="left" indent="1"/>
    </xf>
    <xf numFmtId="0" fontId="0" fillId="0" borderId="0" xfId="0" applyAlignment="1">
      <alignment horizontal="left" vertical="center" indent="1"/>
    </xf>
    <xf numFmtId="0" fontId="4" fillId="0" borderId="0" xfId="41"/>
    <xf numFmtId="0" fontId="70" fillId="0" borderId="0" xfId="41" applyFont="1" applyAlignment="1">
      <alignment horizontal="left" vertical="center" indent="4"/>
    </xf>
    <xf numFmtId="0" fontId="4" fillId="0" borderId="0" xfId="41" applyAlignment="1">
      <alignment vertical="center"/>
    </xf>
    <xf numFmtId="0" fontId="4" fillId="0" borderId="0" xfId="41" applyAlignment="1">
      <alignment horizontal="left" vertical="center" indent="3"/>
    </xf>
    <xf numFmtId="0" fontId="70" fillId="0" borderId="0" xfId="41" applyFont="1" applyAlignment="1">
      <alignment horizontal="left" vertical="center" indent="10"/>
    </xf>
    <xf numFmtId="0" fontId="4" fillId="0" borderId="0" xfId="41" applyAlignment="1">
      <alignment horizontal="right" vertical="top"/>
    </xf>
    <xf numFmtId="0" fontId="42" fillId="0" borderId="0" xfId="41" applyFont="1" applyAlignment="1">
      <alignment vertical="center"/>
    </xf>
    <xf numFmtId="0" fontId="2" fillId="0" borderId="0" xfId="41" applyFont="1"/>
    <xf numFmtId="0" fontId="2" fillId="0" borderId="0" xfId="41" applyFont="1" applyAlignment="1">
      <alignment vertical="center" wrapText="1"/>
    </xf>
    <xf numFmtId="0" fontId="4" fillId="0" borderId="0" xfId="41" applyAlignment="1">
      <alignment vertical="center" wrapText="1"/>
    </xf>
    <xf numFmtId="0" fontId="70" fillId="0" borderId="0" xfId="41" applyFont="1" applyAlignment="1">
      <alignment horizontal="left" vertical="center" wrapText="1" indent="4"/>
    </xf>
    <xf numFmtId="0" fontId="7" fillId="0" borderId="0" xfId="41" applyFont="1" applyAlignment="1">
      <alignment horizontal="center" vertical="center"/>
    </xf>
    <xf numFmtId="0" fontId="4" fillId="0" borderId="0" xfId="41" applyAlignment="1">
      <alignment horizontal="center"/>
    </xf>
    <xf numFmtId="0" fontId="72" fillId="0" borderId="0" xfId="41" applyFont="1" applyAlignment="1">
      <alignment horizontal="left" vertical="center" indent="2"/>
    </xf>
    <xf numFmtId="0" fontId="72" fillId="0" borderId="0" xfId="41" applyFont="1" applyAlignment="1">
      <alignment vertical="center"/>
    </xf>
    <xf numFmtId="0" fontId="0" fillId="0" borderId="0" xfId="41" applyFont="1" applyAlignment="1">
      <alignment horizontal="center" wrapText="1"/>
    </xf>
    <xf numFmtId="0" fontId="29" fillId="0" borderId="23" xfId="14" applyFont="1" applyBorder="1"/>
    <xf numFmtId="0" fontId="17" fillId="0" borderId="0" xfId="14" applyFont="1" applyAlignment="1">
      <alignment horizontal="center" vertical="center" wrapText="1"/>
    </xf>
    <xf numFmtId="0" fontId="29" fillId="0" borderId="0" xfId="14" applyFont="1"/>
    <xf numFmtId="0" fontId="29" fillId="0" borderId="16" xfId="14" applyFont="1" applyBorder="1"/>
    <xf numFmtId="0" fontId="16" fillId="0" borderId="51" xfId="14" applyBorder="1" applyAlignment="1">
      <alignment vertical="center"/>
    </xf>
    <xf numFmtId="0" fontId="27" fillId="4" borderId="56" xfId="14" applyFont="1" applyFill="1" applyBorder="1" applyAlignment="1">
      <alignment horizontal="center" vertical="center" wrapText="1"/>
    </xf>
    <xf numFmtId="0" fontId="27" fillId="4" borderId="63" xfId="14" applyFont="1" applyFill="1" applyBorder="1" applyAlignment="1">
      <alignment horizontal="center" vertical="center" wrapText="1"/>
    </xf>
    <xf numFmtId="0" fontId="27" fillId="4" borderId="2" xfId="14" applyFont="1" applyFill="1" applyBorder="1" applyAlignment="1">
      <alignment horizontal="center" vertical="center" wrapText="1"/>
    </xf>
    <xf numFmtId="0" fontId="16" fillId="3" borderId="52" xfId="14" applyFill="1" applyBorder="1" applyAlignment="1" applyProtection="1">
      <alignment vertical="center" wrapText="1"/>
      <protection locked="0"/>
    </xf>
    <xf numFmtId="0" fontId="16" fillId="3" borderId="51" xfId="14" applyFill="1" applyBorder="1" applyAlignment="1" applyProtection="1">
      <alignment vertical="center" wrapText="1"/>
      <protection locked="0"/>
    </xf>
    <xf numFmtId="0" fontId="16" fillId="3" borderId="64" xfId="14" applyFill="1" applyBorder="1" applyAlignment="1" applyProtection="1">
      <alignment vertical="center" wrapText="1"/>
      <protection locked="0"/>
    </xf>
    <xf numFmtId="0" fontId="16" fillId="3" borderId="3" xfId="14" applyFill="1" applyBorder="1" applyAlignment="1" applyProtection="1">
      <alignment vertical="center" wrapText="1"/>
      <protection locked="0"/>
    </xf>
    <xf numFmtId="0" fontId="16" fillId="0" borderId="51" xfId="14" applyBorder="1" applyAlignment="1">
      <alignment vertical="center" wrapText="1"/>
    </xf>
    <xf numFmtId="0" fontId="16" fillId="0" borderId="56" xfId="14" applyBorder="1" applyAlignment="1">
      <alignment vertical="center" wrapText="1"/>
    </xf>
    <xf numFmtId="0" fontId="29" fillId="3" borderId="3" xfId="21" applyFont="1" applyFill="1" applyBorder="1" applyAlignment="1" applyProtection="1">
      <alignment horizontal="center"/>
      <protection locked="0"/>
    </xf>
    <xf numFmtId="0" fontId="29" fillId="3" borderId="2" xfId="21" applyFont="1" applyFill="1" applyBorder="1" applyAlignment="1" applyProtection="1">
      <alignment horizontal="center" vertical="top" wrapText="1"/>
      <protection locked="0"/>
    </xf>
    <xf numFmtId="0" fontId="29" fillId="3" borderId="38" xfId="21" applyFont="1" applyFill="1" applyBorder="1" applyAlignment="1" applyProtection="1">
      <alignment horizontal="center"/>
      <protection locked="0"/>
    </xf>
    <xf numFmtId="0" fontId="29" fillId="3" borderId="3" xfId="21" applyFont="1" applyFill="1" applyBorder="1" applyAlignment="1" applyProtection="1">
      <alignment horizontal="center" vertical="top" wrapText="1"/>
      <protection locked="0"/>
    </xf>
    <xf numFmtId="0" fontId="29" fillId="3" borderId="38" xfId="21" applyFont="1" applyFill="1" applyBorder="1" applyAlignment="1" applyProtection="1">
      <alignment horizontal="center" vertical="top" wrapText="1"/>
      <protection locked="0"/>
    </xf>
    <xf numFmtId="0" fontId="29" fillId="3" borderId="3" xfId="22" applyFont="1" applyFill="1" applyBorder="1" applyAlignment="1" applyProtection="1">
      <alignment horizontal="center"/>
      <protection locked="0"/>
    </xf>
    <xf numFmtId="0" fontId="29" fillId="3" borderId="40" xfId="22" applyFont="1" applyFill="1" applyBorder="1" applyAlignment="1" applyProtection="1">
      <alignment horizontal="center" vertical="center"/>
      <protection locked="0"/>
    </xf>
    <xf numFmtId="165" fontId="7" fillId="3" borderId="38" xfId="21" applyNumberFormat="1" applyFont="1" applyFill="1" applyBorder="1" applyAlignment="1" applyProtection="1">
      <alignment horizontal="center" vertical="top" wrapText="1"/>
      <protection locked="0"/>
    </xf>
    <xf numFmtId="0" fontId="24" fillId="0" borderId="39" xfId="21" applyFont="1" applyBorder="1" applyAlignment="1">
      <alignment vertical="center" wrapText="1"/>
    </xf>
    <xf numFmtId="0" fontId="24" fillId="0" borderId="45" xfId="21" applyFont="1" applyBorder="1" applyAlignment="1">
      <alignment vertical="center" wrapText="1"/>
    </xf>
    <xf numFmtId="0" fontId="29" fillId="3" borderId="43" xfId="21" applyFont="1" applyFill="1" applyBorder="1" applyAlignment="1" applyProtection="1">
      <alignment horizontal="center" vertical="top" wrapText="1"/>
      <protection locked="0"/>
    </xf>
    <xf numFmtId="0" fontId="15" fillId="6" borderId="18" xfId="21" applyFont="1" applyFill="1" applyBorder="1" applyAlignment="1">
      <alignment vertical="top" wrapText="1"/>
    </xf>
    <xf numFmtId="0" fontId="29" fillId="3" borderId="2" xfId="21" applyFont="1" applyFill="1" applyBorder="1" applyAlignment="1" applyProtection="1">
      <alignment horizontal="center"/>
      <protection locked="0"/>
    </xf>
    <xf numFmtId="0" fontId="8" fillId="6" borderId="41" xfId="21" applyFont="1" applyFill="1" applyBorder="1" applyAlignment="1">
      <alignment horizontal="center" vertical="center" wrapText="1"/>
    </xf>
    <xf numFmtId="0" fontId="8" fillId="5" borderId="41" xfId="21" applyFont="1" applyFill="1" applyBorder="1" applyAlignment="1">
      <alignment horizontal="center" vertical="center" wrapText="1"/>
    </xf>
    <xf numFmtId="0" fontId="0" fillId="3" borderId="3" xfId="0" applyFill="1" applyBorder="1" applyProtection="1">
      <protection locked="0"/>
    </xf>
    <xf numFmtId="0" fontId="0" fillId="3" borderId="3" xfId="0" applyFill="1" applyBorder="1" applyAlignment="1" applyProtection="1">
      <alignment wrapText="1"/>
      <protection locked="0"/>
    </xf>
    <xf numFmtId="165" fontId="0" fillId="3" borderId="3" xfId="0" applyNumberFormat="1" applyFill="1" applyBorder="1" applyProtection="1">
      <protection locked="0"/>
    </xf>
    <xf numFmtId="0" fontId="0" fillId="3" borderId="29" xfId="0" applyFill="1" applyBorder="1" applyProtection="1">
      <protection locked="0"/>
    </xf>
    <xf numFmtId="165" fontId="0" fillId="3" borderId="29" xfId="0" applyNumberFormat="1" applyFill="1" applyBorder="1" applyProtection="1">
      <protection locked="0"/>
    </xf>
    <xf numFmtId="0" fontId="0" fillId="3" borderId="38" xfId="0" applyFill="1" applyBorder="1" applyProtection="1">
      <protection locked="0"/>
    </xf>
    <xf numFmtId="0" fontId="0" fillId="3" borderId="30" xfId="0" applyFill="1" applyBorder="1" applyProtection="1">
      <protection locked="0"/>
    </xf>
    <xf numFmtId="0" fontId="0" fillId="0" borderId="28" xfId="0" applyBorder="1" applyAlignment="1">
      <alignment horizontal="center" vertical="center"/>
    </xf>
    <xf numFmtId="0" fontId="0" fillId="3" borderId="39" xfId="0" applyFill="1" applyBorder="1" applyAlignment="1" applyProtection="1">
      <alignment wrapText="1"/>
      <protection locked="0"/>
    </xf>
    <xf numFmtId="0" fontId="0" fillId="3" borderId="45" xfId="0" applyFill="1" applyBorder="1" applyAlignment="1" applyProtection="1">
      <alignment wrapText="1"/>
      <protection locked="0"/>
    </xf>
    <xf numFmtId="165" fontId="0" fillId="3" borderId="38" xfId="0" applyNumberFormat="1" applyFill="1" applyBorder="1" applyProtection="1">
      <protection locked="0"/>
    </xf>
    <xf numFmtId="165" fontId="0" fillId="4" borderId="38" xfId="0" applyNumberFormat="1" applyFill="1" applyBorder="1"/>
    <xf numFmtId="165" fontId="0" fillId="4" borderId="30" xfId="0" applyNumberFormat="1" applyFill="1" applyBorder="1"/>
    <xf numFmtId="0" fontId="0" fillId="0" borderId="3" xfId="0" applyBorder="1" applyAlignment="1">
      <alignment horizontal="center" vertical="center"/>
    </xf>
    <xf numFmtId="0" fontId="0" fillId="0" borderId="29" xfId="0" applyBorder="1" applyAlignment="1">
      <alignment horizontal="center" vertical="center"/>
    </xf>
    <xf numFmtId="166" fontId="0" fillId="3" borderId="3" xfId="0" applyNumberFormat="1" applyFill="1" applyBorder="1" applyAlignment="1" applyProtection="1">
      <alignment shrinkToFit="1"/>
      <protection locked="0"/>
    </xf>
    <xf numFmtId="0" fontId="32" fillId="3" borderId="3" xfId="1" applyFont="1" applyFill="1" applyBorder="1" applyAlignment="1" applyProtection="1">
      <alignment shrinkToFit="1"/>
      <protection locked="0"/>
    </xf>
    <xf numFmtId="0" fontId="0" fillId="3" borderId="3" xfId="0" applyFill="1" applyBorder="1" applyAlignment="1" applyProtection="1">
      <alignment shrinkToFit="1"/>
      <protection locked="0"/>
    </xf>
    <xf numFmtId="166" fontId="0" fillId="3" borderId="29" xfId="0" applyNumberFormat="1" applyFill="1" applyBorder="1" applyAlignment="1" applyProtection="1">
      <alignment shrinkToFit="1"/>
      <protection locked="0"/>
    </xf>
    <xf numFmtId="0" fontId="0" fillId="3" borderId="29" xfId="0" applyFill="1" applyBorder="1" applyAlignment="1" applyProtection="1">
      <alignment shrinkToFit="1"/>
      <protection locked="0"/>
    </xf>
    <xf numFmtId="0" fontId="0" fillId="3" borderId="29" xfId="0" applyFill="1" applyBorder="1" applyAlignment="1" applyProtection="1">
      <alignment wrapText="1"/>
      <protection locked="0"/>
    </xf>
    <xf numFmtId="0" fontId="0" fillId="3" borderId="7" xfId="0" applyFill="1" applyBorder="1" applyAlignment="1" applyProtection="1">
      <alignment wrapText="1"/>
      <protection locked="0"/>
    </xf>
    <xf numFmtId="0" fontId="0" fillId="3" borderId="50" xfId="0" applyFill="1" applyBorder="1" applyAlignment="1" applyProtection="1">
      <alignment wrapText="1"/>
      <protection locked="0"/>
    </xf>
    <xf numFmtId="0" fontId="16" fillId="0" borderId="3" xfId="14" applyBorder="1" applyAlignment="1">
      <alignment horizontal="left" vertical="center" wrapText="1" indent="2"/>
    </xf>
    <xf numFmtId="0" fontId="18" fillId="0" borderId="3" xfId="14" applyFont="1" applyBorder="1" applyAlignment="1">
      <alignment horizontal="left" vertical="center" wrapText="1" indent="2"/>
    </xf>
    <xf numFmtId="0" fontId="17" fillId="0" borderId="3" xfId="14" applyFont="1" applyBorder="1" applyAlignment="1">
      <alignment horizontal="left" vertical="center" wrapText="1" indent="2"/>
    </xf>
    <xf numFmtId="0" fontId="16" fillId="0" borderId="3" xfId="14" applyBorder="1"/>
    <xf numFmtId="0" fontId="25" fillId="0" borderId="0" xfId="14" applyFont="1" applyAlignment="1">
      <alignment horizontal="right" vertical="center"/>
    </xf>
    <xf numFmtId="0" fontId="25" fillId="0" borderId="46" xfId="14" applyFont="1" applyBorder="1" applyAlignment="1">
      <alignment horizontal="right" vertical="center"/>
    </xf>
    <xf numFmtId="0" fontId="25" fillId="0" borderId="0" xfId="14" applyFont="1" applyAlignment="1">
      <alignment horizontal="center" vertical="center"/>
    </xf>
    <xf numFmtId="0" fontId="25" fillId="0" borderId="0" xfId="14" applyFont="1" applyAlignment="1">
      <alignment horizontal="center" vertical="center" shrinkToFit="1"/>
    </xf>
    <xf numFmtId="0" fontId="25" fillId="0" borderId="55" xfId="14" applyFont="1" applyBorder="1" applyAlignment="1">
      <alignment horizontal="center" vertical="center"/>
    </xf>
    <xf numFmtId="0" fontId="33" fillId="7" borderId="11" xfId="14" applyFont="1" applyFill="1" applyBorder="1" applyAlignment="1">
      <alignment horizontal="center"/>
    </xf>
    <xf numFmtId="0" fontId="27" fillId="7" borderId="12" xfId="14" applyFont="1" applyFill="1" applyBorder="1" applyAlignment="1">
      <alignment horizontal="center" wrapText="1"/>
    </xf>
    <xf numFmtId="0" fontId="16" fillId="0" borderId="0" xfId="14" applyAlignment="1">
      <alignment horizontal="left" vertical="top" indent="1"/>
    </xf>
    <xf numFmtId="0" fontId="0" fillId="0" borderId="1" xfId="21" applyFont="1" applyBorder="1" applyAlignment="1">
      <alignment vertical="top" wrapText="1"/>
    </xf>
    <xf numFmtId="0" fontId="2" fillId="0" borderId="1" xfId="21" applyBorder="1" applyAlignment="1">
      <alignment vertical="top" wrapText="1"/>
    </xf>
    <xf numFmtId="0" fontId="26" fillId="0" borderId="0" xfId="14" applyFont="1"/>
    <xf numFmtId="44" fontId="26" fillId="0" borderId="12" xfId="36" applyFont="1" applyBorder="1" applyAlignment="1">
      <alignment horizontal="center" vertical="center"/>
    </xf>
    <xf numFmtId="0" fontId="16" fillId="0" borderId="3" xfId="14" applyBorder="1" applyAlignment="1">
      <alignment vertical="top" wrapText="1"/>
    </xf>
    <xf numFmtId="0" fontId="16" fillId="0" borderId="0" xfId="14" applyAlignment="1">
      <alignment horizontal="left" vertical="center"/>
    </xf>
    <xf numFmtId="0" fontId="33" fillId="7" borderId="3" xfId="14" applyFont="1" applyFill="1" applyBorder="1" applyAlignment="1">
      <alignment horizontal="center" vertical="center"/>
    </xf>
    <xf numFmtId="14" fontId="17" fillId="3" borderId="3" xfId="14" applyNumberFormat="1" applyFont="1" applyFill="1" applyBorder="1" applyAlignment="1" applyProtection="1">
      <alignment wrapText="1"/>
      <protection locked="0"/>
    </xf>
    <xf numFmtId="4" fontId="29" fillId="3" borderId="3" xfId="14" applyNumberFormat="1" applyFont="1" applyFill="1" applyBorder="1" applyProtection="1">
      <protection locked="0"/>
    </xf>
    <xf numFmtId="0" fontId="16" fillId="0" borderId="0" xfId="14" applyAlignment="1">
      <alignment vertical="top" wrapText="1"/>
    </xf>
    <xf numFmtId="0" fontId="16" fillId="8" borderId="0" xfId="14" applyFill="1"/>
    <xf numFmtId="0" fontId="29" fillId="0" borderId="61" xfId="14" applyFont="1" applyBorder="1"/>
    <xf numFmtId="0" fontId="16" fillId="0" borderId="0" xfId="14" applyAlignment="1">
      <alignment horizontal="right" vertical="center"/>
    </xf>
    <xf numFmtId="0" fontId="16" fillId="0" borderId="0" xfId="14" applyAlignment="1">
      <alignment vertical="center" wrapText="1"/>
    </xf>
    <xf numFmtId="0" fontId="5" fillId="4" borderId="3" xfId="42" applyFont="1" applyFill="1" applyBorder="1" applyAlignment="1">
      <alignment horizontal="center" vertical="center" wrapText="1"/>
    </xf>
    <xf numFmtId="0" fontId="11" fillId="4" borderId="3" xfId="42" applyFont="1" applyFill="1" applyBorder="1" applyAlignment="1">
      <alignment horizontal="center" vertical="center" wrapText="1"/>
    </xf>
    <xf numFmtId="1" fontId="5" fillId="4" borderId="3" xfId="42" applyNumberFormat="1" applyFont="1" applyFill="1" applyBorder="1" applyAlignment="1">
      <alignment horizontal="center" vertical="center" wrapText="1"/>
    </xf>
    <xf numFmtId="0" fontId="5" fillId="0" borderId="0" xfId="42" applyFont="1" applyAlignment="1">
      <alignment horizontal="center" vertical="center" wrapText="1"/>
    </xf>
    <xf numFmtId="0" fontId="4" fillId="0" borderId="3" xfId="42" applyBorder="1" applyAlignment="1">
      <alignment horizontal="left" vertical="top" wrapText="1"/>
    </xf>
    <xf numFmtId="0" fontId="4" fillId="0" borderId="3" xfId="42" applyBorder="1" applyAlignment="1">
      <alignment horizontal="center" vertical="center"/>
    </xf>
    <xf numFmtId="0" fontId="4" fillId="0" borderId="3" xfId="42" applyBorder="1" applyAlignment="1">
      <alignment vertical="center" wrapText="1"/>
    </xf>
    <xf numFmtId="37" fontId="20" fillId="0" borderId="3" xfId="43" applyNumberFormat="1" applyFont="1" applyBorder="1" applyAlignment="1" applyProtection="1">
      <alignment horizontal="center" vertical="center"/>
    </xf>
    <xf numFmtId="37" fontId="30" fillId="0" borderId="3" xfId="43" applyNumberFormat="1" applyFont="1" applyBorder="1" applyAlignment="1" applyProtection="1">
      <alignment horizontal="center" vertical="center"/>
    </xf>
    <xf numFmtId="0" fontId="4" fillId="0" borderId="3" xfId="42" applyBorder="1" applyAlignment="1">
      <alignment wrapText="1"/>
    </xf>
    <xf numFmtId="0" fontId="4" fillId="0" borderId="0" xfId="42"/>
    <xf numFmtId="4" fontId="4" fillId="0" borderId="3" xfId="42" applyNumberFormat="1" applyBorder="1" applyAlignment="1">
      <alignment horizontal="center" vertical="center" wrapText="1"/>
    </xf>
    <xf numFmtId="4" fontId="29" fillId="0" borderId="3" xfId="42" applyNumberFormat="1" applyFont="1" applyBorder="1" applyAlignment="1">
      <alignment horizontal="center" vertical="center" wrapText="1"/>
    </xf>
    <xf numFmtId="0" fontId="4" fillId="0" borderId="3" xfId="42" applyBorder="1" applyAlignment="1">
      <alignment vertical="top" wrapText="1"/>
    </xf>
    <xf numFmtId="4" fontId="4" fillId="4" borderId="3" xfId="42" applyNumberFormat="1" applyFill="1" applyBorder="1" applyAlignment="1">
      <alignment horizontal="center" vertical="center"/>
    </xf>
    <xf numFmtId="4" fontId="29" fillId="4" borderId="3" xfId="42" applyNumberFormat="1" applyFont="1" applyFill="1" applyBorder="1" applyAlignment="1">
      <alignment horizontal="center" vertical="center"/>
    </xf>
    <xf numFmtId="0" fontId="5" fillId="0" borderId="3" xfId="42" applyFont="1" applyBorder="1" applyAlignment="1">
      <alignment horizontal="center" vertical="center" wrapText="1"/>
    </xf>
    <xf numFmtId="0" fontId="4" fillId="0" borderId="3" xfId="42" applyBorder="1"/>
    <xf numFmtId="0" fontId="4" fillId="0" borderId="3" xfId="42" applyBorder="1" applyAlignment="1">
      <alignment horizontal="left" vertical="center" wrapText="1" indent="2"/>
    </xf>
    <xf numFmtId="4" fontId="4" fillId="0" borderId="3" xfId="42" applyNumberFormat="1" applyBorder="1" applyAlignment="1">
      <alignment horizontal="center" vertical="center"/>
    </xf>
    <xf numFmtId="3" fontId="20" fillId="0" borderId="3" xfId="42" applyNumberFormat="1" applyFont="1" applyBorder="1" applyAlignment="1">
      <alignment horizontal="center" vertical="center"/>
    </xf>
    <xf numFmtId="3" fontId="30" fillId="0" borderId="3" xfId="42" applyNumberFormat="1" applyFont="1" applyBorder="1" applyAlignment="1">
      <alignment horizontal="center" vertical="center"/>
    </xf>
    <xf numFmtId="4" fontId="29" fillId="0" borderId="3" xfId="42" applyNumberFormat="1" applyFont="1" applyBorder="1" applyAlignment="1">
      <alignment horizontal="center" vertical="center"/>
    </xf>
    <xf numFmtId="0" fontId="78" fillId="0" borderId="3" xfId="42" applyFont="1" applyBorder="1" applyAlignment="1">
      <alignment wrapText="1"/>
    </xf>
    <xf numFmtId="0" fontId="4" fillId="0" borderId="3" xfId="42" applyBorder="1" applyAlignment="1">
      <alignment horizontal="left" vertical="center" indent="2"/>
    </xf>
    <xf numFmtId="0" fontId="5" fillId="0" borderId="3" xfId="42" applyFont="1" applyBorder="1" applyAlignment="1">
      <alignment vertical="center" wrapText="1"/>
    </xf>
    <xf numFmtId="0" fontId="4" fillId="0" borderId="3" xfId="42" applyBorder="1" applyAlignment="1">
      <alignment horizontal="left" vertical="top" wrapText="1" indent="1"/>
    </xf>
    <xf numFmtId="3" fontId="4" fillId="0" borderId="3" xfId="42" applyNumberFormat="1" applyBorder="1" applyAlignment="1">
      <alignment wrapText="1"/>
    </xf>
    <xf numFmtId="0" fontId="4" fillId="0" borderId="3" xfId="42" applyBorder="1" applyAlignment="1">
      <alignment horizontal="left" vertical="center" indent="1"/>
    </xf>
    <xf numFmtId="0" fontId="4" fillId="0" borderId="3" xfId="42" applyBorder="1" applyAlignment="1">
      <alignment horizontal="left" vertical="center" wrapText="1"/>
    </xf>
    <xf numFmtId="0" fontId="4" fillId="0" borderId="3" xfId="42" applyBorder="1" applyAlignment="1">
      <alignment vertical="center" shrinkToFit="1"/>
    </xf>
    <xf numFmtId="4" fontId="4" fillId="0" borderId="3" xfId="42" applyNumberFormat="1" applyBorder="1" applyAlignment="1">
      <alignment horizontal="center" vertical="center" shrinkToFit="1"/>
    </xf>
    <xf numFmtId="3" fontId="20" fillId="3" borderId="3" xfId="21" applyNumberFormat="1" applyFont="1" applyFill="1" applyBorder="1" applyProtection="1">
      <protection locked="0"/>
    </xf>
    <xf numFmtId="3" fontId="20" fillId="3" borderId="14" xfId="21" applyNumberFormat="1" applyFont="1" applyFill="1" applyBorder="1" applyProtection="1">
      <protection locked="0"/>
    </xf>
    <xf numFmtId="0" fontId="20" fillId="3" borderId="3" xfId="21" applyFont="1" applyFill="1" applyBorder="1" applyAlignment="1" applyProtection="1">
      <alignment wrapText="1"/>
      <protection locked="0"/>
    </xf>
    <xf numFmtId="0" fontId="20" fillId="3" borderId="3" xfId="21" applyFont="1" applyFill="1" applyBorder="1" applyAlignment="1" applyProtection="1">
      <alignment vertical="top" wrapText="1"/>
      <protection locked="0"/>
    </xf>
    <xf numFmtId="0" fontId="20" fillId="3" borderId="5" xfId="21" applyFont="1" applyFill="1" applyBorder="1" applyAlignment="1" applyProtection="1">
      <alignment wrapText="1"/>
      <protection locked="0"/>
    </xf>
    <xf numFmtId="3" fontId="30" fillId="3" borderId="3" xfId="14" applyNumberFormat="1" applyFont="1" applyFill="1" applyBorder="1" applyProtection="1">
      <protection locked="0"/>
    </xf>
    <xf numFmtId="3" fontId="30" fillId="3" borderId="5" xfId="14" applyNumberFormat="1" applyFont="1" applyFill="1" applyBorder="1" applyProtection="1">
      <protection locked="0"/>
    </xf>
    <xf numFmtId="0" fontId="7" fillId="2" borderId="11" xfId="21" applyFont="1" applyFill="1" applyBorder="1" applyAlignment="1">
      <alignment horizontal="right" wrapText="1"/>
    </xf>
    <xf numFmtId="3" fontId="26" fillId="0" borderId="12" xfId="14" applyNumberFormat="1" applyFont="1" applyBorder="1"/>
    <xf numFmtId="9" fontId="26" fillId="0" borderId="12" xfId="3" applyFont="1" applyBorder="1" applyProtection="1"/>
    <xf numFmtId="0" fontId="4" fillId="3" borderId="3" xfId="5" applyFill="1" applyBorder="1" applyAlignment="1" applyProtection="1">
      <alignment horizontal="left" shrinkToFit="1"/>
      <protection locked="0"/>
    </xf>
    <xf numFmtId="0" fontId="4" fillId="0" borderId="2" xfId="5" applyBorder="1"/>
    <xf numFmtId="0" fontId="21" fillId="0" borderId="66" xfId="5" applyFont="1" applyBorder="1" applyAlignment="1">
      <alignment horizontal="right" vertical="center" wrapText="1"/>
    </xf>
    <xf numFmtId="0" fontId="7" fillId="0" borderId="39" xfId="5" applyFont="1" applyBorder="1" applyAlignment="1">
      <alignment horizontal="center"/>
    </xf>
    <xf numFmtId="165" fontId="7" fillId="0" borderId="43" xfId="5" applyNumberFormat="1" applyFont="1" applyBorder="1" applyAlignment="1">
      <alignment horizontal="center" vertical="center"/>
    </xf>
    <xf numFmtId="0" fontId="4" fillId="3" borderId="39" xfId="5" applyFill="1" applyBorder="1" applyAlignment="1" applyProtection="1">
      <alignment horizontal="left" shrinkToFit="1"/>
      <protection locked="0"/>
    </xf>
    <xf numFmtId="165" fontId="4" fillId="3" borderId="38" xfId="5" applyNumberFormat="1" applyFill="1" applyBorder="1" applyAlignment="1" applyProtection="1">
      <alignment horizontal="center" vertical="center"/>
      <protection locked="0"/>
    </xf>
    <xf numFmtId="165" fontId="7" fillId="3" borderId="38" xfId="5" applyNumberFormat="1" applyFont="1" applyFill="1" applyBorder="1" applyAlignment="1" applyProtection="1">
      <alignment horizontal="center" vertical="center"/>
      <protection locked="0"/>
    </xf>
    <xf numFmtId="0" fontId="4" fillId="0" borderId="39" xfId="5" applyBorder="1"/>
    <xf numFmtId="0" fontId="4" fillId="0" borderId="38" xfId="5" applyBorder="1"/>
    <xf numFmtId="0" fontId="42" fillId="3" borderId="3" xfId="0" applyFont="1" applyFill="1" applyBorder="1" applyAlignment="1" applyProtection="1">
      <alignment vertical="center" wrapText="1"/>
      <protection locked="0"/>
    </xf>
    <xf numFmtId="165" fontId="4" fillId="3" borderId="1" xfId="41" applyNumberFormat="1" applyFill="1" applyBorder="1" applyProtection="1">
      <protection locked="0"/>
    </xf>
    <xf numFmtId="0" fontId="4" fillId="11" borderId="4" xfId="41" applyFill="1" applyBorder="1" applyAlignment="1" applyProtection="1">
      <alignment horizontal="center"/>
      <protection locked="0"/>
    </xf>
    <xf numFmtId="0" fontId="20" fillId="0" borderId="0" xfId="5" applyFont="1"/>
    <xf numFmtId="0" fontId="20" fillId="0" borderId="0" xfId="5" applyFont="1" applyAlignment="1">
      <alignment horizontal="center" vertical="center" wrapText="1"/>
    </xf>
    <xf numFmtId="0" fontId="20" fillId="3" borderId="1" xfId="5" applyFont="1" applyFill="1" applyBorder="1"/>
    <xf numFmtId="0" fontId="4" fillId="3" borderId="0" xfId="5" applyFill="1" applyProtection="1">
      <protection locked="0"/>
    </xf>
    <xf numFmtId="0" fontId="20" fillId="0" borderId="0" xfId="5" applyFont="1" applyAlignment="1">
      <alignment vertical="center" wrapText="1"/>
    </xf>
    <xf numFmtId="0" fontId="20" fillId="0" borderId="0" xfId="5" applyFont="1" applyAlignment="1">
      <alignment vertical="center"/>
    </xf>
    <xf numFmtId="167" fontId="4" fillId="3" borderId="0" xfId="5" applyNumberFormat="1" applyFill="1" applyAlignment="1" applyProtection="1">
      <alignment horizontal="center" vertical="center"/>
      <protection locked="0"/>
    </xf>
    <xf numFmtId="0" fontId="4" fillId="0" borderId="1" xfId="5" applyBorder="1"/>
    <xf numFmtId="0" fontId="4" fillId="0" borderId="0" xfId="5" applyAlignment="1">
      <alignment horizontal="right"/>
    </xf>
    <xf numFmtId="0" fontId="0" fillId="3" borderId="0" xfId="5" applyFont="1" applyFill="1" applyAlignment="1" applyProtection="1">
      <alignment horizontal="right"/>
      <protection locked="0"/>
    </xf>
    <xf numFmtId="0" fontId="0" fillId="0" borderId="0" xfId="5" applyFont="1" applyAlignment="1">
      <alignment horizontal="right"/>
    </xf>
    <xf numFmtId="0" fontId="0" fillId="0" borderId="0" xfId="5" applyFont="1" applyAlignment="1">
      <alignment horizontal="right" wrapText="1"/>
    </xf>
    <xf numFmtId="1" fontId="3" fillId="0" borderId="2" xfId="4" applyNumberFormat="1" applyBorder="1"/>
    <xf numFmtId="0" fontId="2" fillId="0" borderId="2" xfId="4" applyFont="1" applyBorder="1"/>
    <xf numFmtId="0" fontId="67" fillId="0" borderId="0" xfId="44" applyFont="1"/>
    <xf numFmtId="0" fontId="25" fillId="0" borderId="0" xfId="44" applyFont="1" applyAlignment="1">
      <alignment horizontal="left" vertical="top"/>
    </xf>
    <xf numFmtId="0" fontId="67" fillId="0" borderId="0" xfId="44" applyFont="1" applyAlignment="1">
      <alignment horizontal="right" vertical="center"/>
    </xf>
    <xf numFmtId="0" fontId="30" fillId="0" borderId="0" xfId="44" applyFont="1" applyAlignment="1">
      <alignment horizontal="right" vertical="center"/>
    </xf>
    <xf numFmtId="0" fontId="67" fillId="0" borderId="0" xfId="44" applyFont="1" applyAlignment="1">
      <alignment horizontal="right"/>
    </xf>
    <xf numFmtId="1" fontId="67" fillId="0" borderId="1" xfId="44" applyNumberFormat="1" applyFont="1" applyBorder="1"/>
    <xf numFmtId="0" fontId="30" fillId="0" borderId="0" xfId="44" applyFont="1" applyAlignment="1">
      <alignment horizontal="right" vertical="center" wrapText="1"/>
    </xf>
    <xf numFmtId="0" fontId="67" fillId="0" borderId="0" xfId="44" applyFont="1" applyAlignment="1">
      <alignment horizontal="right" vertical="center" wrapText="1"/>
    </xf>
    <xf numFmtId="0" fontId="67" fillId="0" borderId="4" xfId="44" applyFont="1" applyBorder="1" applyAlignment="1" applyProtection="1">
      <alignment horizontal="center" vertical="center" wrapText="1"/>
      <protection locked="0"/>
    </xf>
    <xf numFmtId="0" fontId="73" fillId="0" borderId="0" xfId="44" applyFont="1" applyAlignment="1">
      <alignment horizontal="left" vertical="top"/>
    </xf>
    <xf numFmtId="0" fontId="86" fillId="0" borderId="0" xfId="44" applyFont="1" applyAlignment="1">
      <alignment horizontal="left" vertical="center" wrapText="1"/>
    </xf>
    <xf numFmtId="0" fontId="30" fillId="0" borderId="0" xfId="44" applyFont="1" applyAlignment="1">
      <alignment horizontal="right" vertical="top"/>
    </xf>
    <xf numFmtId="0" fontId="67" fillId="0" borderId="1" xfId="44" applyFont="1" applyBorder="1" applyAlignment="1">
      <alignment horizontal="center" vertical="center"/>
    </xf>
    <xf numFmtId="0" fontId="30" fillId="0" borderId="0" xfId="44" applyFont="1" applyAlignment="1">
      <alignment horizontal="left" vertical="top"/>
    </xf>
    <xf numFmtId="0" fontId="30" fillId="0" borderId="0" xfId="44" applyFont="1" applyAlignment="1">
      <alignment horizontal="left" vertical="center"/>
    </xf>
    <xf numFmtId="0" fontId="67" fillId="0" borderId="0" xfId="44" applyFont="1" applyAlignment="1">
      <alignment horizontal="left" vertical="center"/>
    </xf>
    <xf numFmtId="0" fontId="2" fillId="10" borderId="0" xfId="24" applyFill="1"/>
    <xf numFmtId="0" fontId="2" fillId="9" borderId="0" xfId="24" applyFill="1"/>
    <xf numFmtId="0" fontId="49" fillId="9" borderId="0" xfId="24" applyFont="1" applyFill="1"/>
    <xf numFmtId="0" fontId="2" fillId="9" borderId="0" xfId="24" applyFill="1" applyAlignment="1">
      <alignment horizontal="center"/>
    </xf>
    <xf numFmtId="0" fontId="2" fillId="9" borderId="0" xfId="24" applyFill="1" applyAlignment="1">
      <alignment horizontal="right" vertical="center"/>
    </xf>
    <xf numFmtId="0" fontId="53" fillId="9" borderId="0" xfId="24" applyFont="1" applyFill="1" applyAlignment="1">
      <alignment horizontal="right" vertical="center"/>
    </xf>
    <xf numFmtId="0" fontId="2" fillId="9" borderId="0" xfId="24" applyFill="1" applyAlignment="1">
      <alignment horizontal="right"/>
    </xf>
    <xf numFmtId="0" fontId="52" fillId="9" borderId="0" xfId="24" applyFont="1" applyFill="1" applyAlignment="1">
      <alignment horizontal="center" vertical="center"/>
    </xf>
    <xf numFmtId="0" fontId="56" fillId="9" borderId="0" xfId="24" applyFont="1" applyFill="1" applyAlignment="1">
      <alignment horizontal="center" vertical="center" wrapText="1"/>
    </xf>
    <xf numFmtId="0" fontId="56" fillId="9" borderId="12" xfId="24" applyFont="1" applyFill="1" applyBorder="1" applyAlignment="1">
      <alignment horizontal="center" vertical="center" wrapText="1"/>
    </xf>
    <xf numFmtId="0" fontId="57" fillId="14" borderId="12" xfId="24" applyFont="1" applyFill="1" applyBorder="1" applyAlignment="1" applyProtection="1">
      <alignment horizontal="center" vertical="center" wrapText="1"/>
      <protection locked="0"/>
    </xf>
    <xf numFmtId="0" fontId="56" fillId="14" borderId="12" xfId="24" applyFont="1" applyFill="1" applyBorder="1" applyAlignment="1" applyProtection="1">
      <alignment horizontal="center" vertical="center" wrapText="1"/>
      <protection locked="0"/>
    </xf>
    <xf numFmtId="0" fontId="56" fillId="9" borderId="13" xfId="24" applyFont="1" applyFill="1" applyBorder="1" applyAlignment="1">
      <alignment horizontal="center" vertical="center" wrapText="1"/>
    </xf>
    <xf numFmtId="0" fontId="53" fillId="9" borderId="0" xfId="24" applyFont="1" applyFill="1" applyAlignment="1">
      <alignment horizontal="center" vertical="center" wrapText="1"/>
    </xf>
    <xf numFmtId="0" fontId="56" fillId="9" borderId="0" xfId="24" applyFont="1" applyFill="1" applyAlignment="1">
      <alignment horizontal="right" vertical="center" wrapText="1"/>
    </xf>
    <xf numFmtId="0" fontId="2" fillId="14" borderId="2" xfId="24" applyFill="1" applyBorder="1" applyAlignment="1" applyProtection="1">
      <alignment horizontal="center" vertical="center" wrapText="1"/>
      <protection locked="0"/>
    </xf>
    <xf numFmtId="3" fontId="2" fillId="14" borderId="2" xfId="24" applyNumberFormat="1" applyFill="1" applyBorder="1" applyAlignment="1" applyProtection="1">
      <alignment horizontal="center" vertical="center" wrapText="1"/>
      <protection locked="0"/>
    </xf>
    <xf numFmtId="3" fontId="56" fillId="14" borderId="2" xfId="24" applyNumberFormat="1" applyFont="1" applyFill="1" applyBorder="1" applyAlignment="1" applyProtection="1">
      <alignment horizontal="center" vertical="center" wrapText="1"/>
      <protection locked="0"/>
    </xf>
    <xf numFmtId="0" fontId="83" fillId="9" borderId="2" xfId="24" applyFont="1" applyFill="1" applyBorder="1" applyAlignment="1">
      <alignment horizontal="right"/>
    </xf>
    <xf numFmtId="0" fontId="56" fillId="10" borderId="0" xfId="24" applyFont="1" applyFill="1" applyAlignment="1">
      <alignment horizontal="center" vertical="center" wrapText="1"/>
    </xf>
    <xf numFmtId="0" fontId="2" fillId="14" borderId="3" xfId="24" applyFill="1" applyBorder="1" applyAlignment="1" applyProtection="1">
      <alignment horizontal="center" vertical="center" wrapText="1"/>
      <protection locked="0"/>
    </xf>
    <xf numFmtId="3" fontId="2" fillId="14" borderId="3" xfId="24" applyNumberFormat="1" applyFill="1" applyBorder="1" applyAlignment="1" applyProtection="1">
      <alignment horizontal="center" vertical="center" wrapText="1"/>
      <protection locked="0"/>
    </xf>
    <xf numFmtId="3" fontId="56" fillId="14" borderId="3" xfId="24" applyNumberFormat="1" applyFont="1" applyFill="1" applyBorder="1" applyAlignment="1" applyProtection="1">
      <alignment horizontal="center" vertical="center" wrapText="1"/>
      <protection locked="0"/>
    </xf>
    <xf numFmtId="0" fontId="46" fillId="2" borderId="47" xfId="24" applyFont="1" applyFill="1" applyBorder="1" applyAlignment="1">
      <alignment vertical="center" wrapText="1"/>
    </xf>
    <xf numFmtId="0" fontId="46" fillId="2" borderId="0" xfId="24" applyFont="1" applyFill="1" applyAlignment="1">
      <alignment vertical="center" wrapText="1"/>
    </xf>
    <xf numFmtId="0" fontId="56" fillId="14" borderId="3" xfId="24" applyFont="1" applyFill="1" applyBorder="1" applyAlignment="1" applyProtection="1">
      <alignment horizontal="center" vertical="center" wrapText="1"/>
      <protection locked="0"/>
    </xf>
    <xf numFmtId="0" fontId="2" fillId="14" borderId="3" xfId="24" applyFill="1" applyBorder="1" applyProtection="1">
      <protection locked="0"/>
    </xf>
    <xf numFmtId="3" fontId="2" fillId="14" borderId="3" xfId="24" applyNumberFormat="1" applyFill="1" applyBorder="1" applyProtection="1">
      <protection locked="0"/>
    </xf>
    <xf numFmtId="3" fontId="2" fillId="14" borderId="3" xfId="24" applyNumberFormat="1" applyFill="1" applyBorder="1" applyAlignment="1" applyProtection="1">
      <alignment horizontal="center"/>
      <protection locked="0"/>
    </xf>
    <xf numFmtId="0" fontId="56" fillId="14" borderId="3" xfId="24" applyFont="1" applyFill="1" applyBorder="1" applyAlignment="1" applyProtection="1">
      <alignment horizontal="center"/>
      <protection locked="0"/>
    </xf>
    <xf numFmtId="3" fontId="56" fillId="14" borderId="3" xfId="24" applyNumberFormat="1" applyFont="1" applyFill="1" applyBorder="1" applyAlignment="1" applyProtection="1">
      <alignment horizontal="center"/>
      <protection locked="0"/>
    </xf>
    <xf numFmtId="0" fontId="2" fillId="9" borderId="0" xfId="24" applyFill="1" applyAlignment="1">
      <alignment horizontal="center" wrapText="1"/>
    </xf>
    <xf numFmtId="0" fontId="58" fillId="9" borderId="2" xfId="24" applyFont="1" applyFill="1" applyBorder="1" applyAlignment="1">
      <alignment horizontal="right"/>
    </xf>
    <xf numFmtId="0" fontId="58" fillId="15" borderId="12" xfId="24" applyFont="1" applyFill="1" applyBorder="1" applyAlignment="1">
      <alignment horizontal="center"/>
    </xf>
    <xf numFmtId="3" fontId="58" fillId="9" borderId="12" xfId="24" applyNumberFormat="1" applyFont="1" applyFill="1" applyBorder="1" applyAlignment="1">
      <alignment horizontal="center"/>
    </xf>
    <xf numFmtId="0" fontId="59" fillId="9" borderId="12" xfId="24" applyFont="1" applyFill="1" applyBorder="1" applyAlignment="1">
      <alignment horizontal="center" vertical="center" wrapText="1"/>
    </xf>
    <xf numFmtId="0" fontId="59" fillId="9" borderId="12" xfId="24" applyFont="1" applyFill="1" applyBorder="1" applyAlignment="1">
      <alignment horizontal="center" vertical="center"/>
    </xf>
    <xf numFmtId="0" fontId="59" fillId="9" borderId="13" xfId="24" applyFont="1" applyFill="1" applyBorder="1" applyAlignment="1">
      <alignment horizontal="center" vertical="center" wrapText="1"/>
    </xf>
    <xf numFmtId="0" fontId="52" fillId="10" borderId="8" xfId="24" applyFont="1" applyFill="1" applyBorder="1" applyAlignment="1">
      <alignment horizontal="center" vertical="center"/>
    </xf>
    <xf numFmtId="3" fontId="2" fillId="14" borderId="2" xfId="24" applyNumberFormat="1" applyFill="1" applyBorder="1" applyAlignment="1" applyProtection="1">
      <alignment horizontal="right"/>
      <protection locked="0"/>
    </xf>
    <xf numFmtId="3" fontId="56" fillId="9" borderId="2" xfId="24" applyNumberFormat="1" applyFont="1" applyFill="1" applyBorder="1" applyAlignment="1">
      <alignment horizontal="right"/>
    </xf>
    <xf numFmtId="0" fontId="56" fillId="9" borderId="0" xfId="24" applyFont="1" applyFill="1" applyAlignment="1">
      <alignment horizontal="center"/>
    </xf>
    <xf numFmtId="3" fontId="2" fillId="14" borderId="3" xfId="24" applyNumberFormat="1" applyFill="1" applyBorder="1" applyAlignment="1" applyProtection="1">
      <alignment horizontal="right"/>
      <protection locked="0"/>
    </xf>
    <xf numFmtId="0" fontId="49" fillId="9" borderId="0" xfId="24" applyFont="1" applyFill="1" applyAlignment="1">
      <alignment horizontal="center"/>
    </xf>
    <xf numFmtId="0" fontId="2" fillId="10" borderId="0" xfId="24" applyFill="1" applyAlignment="1">
      <alignment horizontal="center"/>
    </xf>
    <xf numFmtId="3" fontId="61" fillId="14" borderId="3" xfId="24" applyNumberFormat="1" applyFont="1" applyFill="1" applyBorder="1" applyProtection="1">
      <protection locked="0"/>
    </xf>
    <xf numFmtId="0" fontId="61" fillId="9" borderId="0" xfId="24" applyFont="1" applyFill="1" applyAlignment="1">
      <alignment horizontal="right"/>
    </xf>
    <xf numFmtId="3" fontId="56" fillId="9" borderId="3" xfId="24" applyNumberFormat="1" applyFont="1" applyFill="1" applyBorder="1" applyAlignment="1">
      <alignment horizontal="right"/>
    </xf>
    <xf numFmtId="3" fontId="56" fillId="9" borderId="5" xfId="24" applyNumberFormat="1" applyFont="1" applyFill="1" applyBorder="1" applyAlignment="1">
      <alignment horizontal="right"/>
    </xf>
    <xf numFmtId="3" fontId="56" fillId="9" borderId="12" xfId="24" applyNumberFormat="1" applyFont="1" applyFill="1" applyBorder="1" applyAlignment="1">
      <alignment horizontal="right"/>
    </xf>
    <xf numFmtId="0" fontId="52" fillId="9" borderId="0" xfId="24" applyFont="1" applyFill="1" applyAlignment="1">
      <alignment horizontal="center"/>
    </xf>
    <xf numFmtId="0" fontId="2" fillId="9" borderId="0" xfId="24" applyFill="1" applyAlignment="1">
      <alignment wrapText="1"/>
    </xf>
    <xf numFmtId="0" fontId="49" fillId="9" borderId="0" xfId="24" applyFont="1" applyFill="1" applyAlignment="1">
      <alignment horizontal="left"/>
    </xf>
    <xf numFmtId="0" fontId="2" fillId="10" borderId="0" xfId="24" applyFill="1" applyAlignment="1">
      <alignment horizontal="left"/>
    </xf>
    <xf numFmtId="0" fontId="2" fillId="9" borderId="0" xfId="24" applyFill="1" applyAlignment="1">
      <alignment horizontal="left"/>
    </xf>
    <xf numFmtId="0" fontId="57" fillId="9" borderId="12" xfId="24" applyFont="1" applyFill="1" applyBorder="1" applyAlignment="1">
      <alignment horizontal="center" vertical="center" wrapText="1"/>
    </xf>
    <xf numFmtId="3" fontId="2" fillId="14" borderId="2" xfId="24" applyNumberFormat="1" applyFill="1" applyBorder="1" applyAlignment="1" applyProtection="1">
      <alignment horizontal="center"/>
      <protection locked="0"/>
    </xf>
    <xf numFmtId="3" fontId="58" fillId="9" borderId="2" xfId="24" applyNumberFormat="1" applyFont="1" applyFill="1" applyBorder="1" applyAlignment="1">
      <alignment horizontal="right"/>
    </xf>
    <xf numFmtId="3" fontId="2" fillId="9" borderId="3" xfId="24" applyNumberFormat="1" applyFill="1" applyBorder="1" applyAlignment="1">
      <alignment horizontal="right"/>
    </xf>
    <xf numFmtId="0" fontId="59" fillId="9" borderId="0" xfId="24" applyFont="1" applyFill="1" applyAlignment="1">
      <alignment horizontal="center"/>
    </xf>
    <xf numFmtId="3" fontId="55" fillId="9" borderId="12" xfId="24" applyNumberFormat="1" applyFont="1" applyFill="1" applyBorder="1" applyAlignment="1">
      <alignment horizontal="center" vertical="center"/>
    </xf>
    <xf numFmtId="0" fontId="61" fillId="10" borderId="0" xfId="24" applyFont="1" applyFill="1"/>
    <xf numFmtId="0" fontId="61" fillId="9" borderId="0" xfId="24" applyFont="1" applyFill="1"/>
    <xf numFmtId="0" fontId="2" fillId="10" borderId="0" xfId="24" applyFill="1" applyAlignment="1">
      <alignment vertical="top" wrapText="1"/>
    </xf>
    <xf numFmtId="0" fontId="75" fillId="9" borderId="12" xfId="24" applyFont="1" applyFill="1" applyBorder="1" applyAlignment="1">
      <alignment horizontal="center" vertical="center" wrapText="1"/>
    </xf>
    <xf numFmtId="3" fontId="2" fillId="14" borderId="2" xfId="24" applyNumberFormat="1" applyFill="1" applyBorder="1" applyAlignment="1" applyProtection="1">
      <alignment horizontal="center" vertical="center"/>
      <protection locked="0"/>
    </xf>
    <xf numFmtId="3" fontId="63" fillId="14" borderId="2" xfId="36" applyNumberFormat="1" applyFont="1" applyFill="1" applyBorder="1" applyAlignment="1" applyProtection="1">
      <alignment horizontal="right" vertical="center" shrinkToFit="1"/>
      <protection locked="0"/>
    </xf>
    <xf numFmtId="3" fontId="8" fillId="2" borderId="2" xfId="36" applyNumberFormat="1" applyFont="1" applyFill="1" applyBorder="1" applyAlignment="1">
      <alignment horizontal="right" vertical="center" shrinkToFit="1"/>
    </xf>
    <xf numFmtId="3" fontId="2" fillId="14" borderId="3" xfId="24" applyNumberFormat="1" applyFill="1" applyBorder="1" applyAlignment="1" applyProtection="1">
      <alignment horizontal="center" vertical="center"/>
      <protection locked="0"/>
    </xf>
    <xf numFmtId="3" fontId="63" fillId="14" borderId="3" xfId="36" applyNumberFormat="1" applyFont="1" applyFill="1" applyBorder="1" applyAlignment="1" applyProtection="1">
      <alignment horizontal="right" vertical="center" shrinkToFit="1"/>
      <protection locked="0"/>
    </xf>
    <xf numFmtId="3" fontId="2" fillId="14" borderId="6" xfId="24" applyNumberFormat="1" applyFill="1" applyBorder="1" applyAlignment="1" applyProtection="1">
      <alignment horizontal="center"/>
      <protection locked="0"/>
    </xf>
    <xf numFmtId="3" fontId="2" fillId="14" borderId="7" xfId="24" applyNumberFormat="1" applyFill="1" applyBorder="1" applyAlignment="1" applyProtection="1">
      <alignment horizontal="center"/>
      <protection locked="0"/>
    </xf>
    <xf numFmtId="3" fontId="56" fillId="9" borderId="12" xfId="24" applyNumberFormat="1" applyFont="1" applyFill="1" applyBorder="1" applyAlignment="1">
      <alignment horizontal="center"/>
    </xf>
    <xf numFmtId="3" fontId="73" fillId="9" borderId="12" xfId="36" applyNumberFormat="1" applyFont="1" applyFill="1" applyBorder="1" applyAlignment="1" applyProtection="1">
      <alignment horizontal="right" vertical="center" shrinkToFit="1"/>
    </xf>
    <xf numFmtId="0" fontId="56" fillId="9" borderId="0" xfId="24" applyFont="1" applyFill="1"/>
    <xf numFmtId="0" fontId="56" fillId="9" borderId="0" xfId="24" applyFont="1" applyFill="1" applyAlignment="1">
      <alignment horizontal="right"/>
    </xf>
    <xf numFmtId="44" fontId="55" fillId="9" borderId="0" xfId="36" applyFont="1" applyFill="1" applyBorder="1" applyAlignment="1" applyProtection="1">
      <alignment horizontal="right"/>
    </xf>
    <xf numFmtId="0" fontId="14" fillId="2" borderId="0" xfId="24" applyFont="1" applyFill="1" applyAlignment="1">
      <alignment horizontal="center"/>
    </xf>
    <xf numFmtId="0" fontId="2" fillId="2" borderId="0" xfId="24" applyFill="1" applyAlignment="1">
      <alignment horizontal="center"/>
    </xf>
    <xf numFmtId="0" fontId="49" fillId="9" borderId="0" xfId="24" applyFont="1" applyFill="1" applyAlignment="1">
      <alignment vertical="top" wrapText="1"/>
    </xf>
    <xf numFmtId="0" fontId="2" fillId="2" borderId="33" xfId="24" applyFill="1" applyBorder="1" applyAlignment="1">
      <alignment horizontal="left" indent="4"/>
    </xf>
    <xf numFmtId="0" fontId="2" fillId="2" borderId="0" xfId="24" applyFill="1" applyAlignment="1">
      <alignment horizontal="left" indent="4"/>
    </xf>
    <xf numFmtId="44" fontId="5" fillId="2" borderId="0" xfId="36" applyFont="1" applyFill="1" applyBorder="1" applyAlignment="1">
      <alignment horizontal="right"/>
    </xf>
    <xf numFmtId="44" fontId="5" fillId="2" borderId="40" xfId="36" applyFont="1" applyFill="1" applyBorder="1" applyAlignment="1">
      <alignment horizontal="right"/>
    </xf>
    <xf numFmtId="0" fontId="2" fillId="2" borderId="0" xfId="24" applyFill="1" applyAlignment="1">
      <alignment horizontal="left" vertical="center" wrapText="1" indent="4"/>
    </xf>
    <xf numFmtId="0" fontId="2" fillId="2" borderId="19" xfId="24" applyFill="1" applyBorder="1" applyAlignment="1">
      <alignment horizontal="left" vertical="center" wrapText="1" indent="4"/>
    </xf>
    <xf numFmtId="0" fontId="2" fillId="2" borderId="2" xfId="24" applyFill="1" applyBorder="1" applyAlignment="1">
      <alignment horizontal="left" vertical="center" wrapText="1" indent="4"/>
    </xf>
    <xf numFmtId="0" fontId="2" fillId="2" borderId="17" xfId="24" applyFill="1" applyBorder="1" applyAlignment="1">
      <alignment horizontal="left" vertical="center" wrapText="1" indent="4"/>
    </xf>
    <xf numFmtId="44" fontId="5" fillId="2" borderId="0" xfId="36" applyFont="1" applyFill="1" applyBorder="1" applyAlignment="1">
      <alignment horizontal="right" vertical="center"/>
    </xf>
    <xf numFmtId="0" fontId="49" fillId="9" borderId="0" xfId="24" applyFont="1" applyFill="1" applyAlignment="1">
      <alignment horizontal="center" vertical="top" wrapText="1"/>
    </xf>
    <xf numFmtId="0" fontId="52" fillId="9" borderId="0" xfId="24" applyFont="1" applyFill="1" applyAlignment="1">
      <alignment horizontal="center" vertical="top"/>
    </xf>
    <xf numFmtId="0" fontId="59" fillId="10" borderId="18" xfId="24" applyFont="1" applyFill="1" applyBorder="1" applyAlignment="1">
      <alignment horizontal="right" vertical="center"/>
    </xf>
    <xf numFmtId="0" fontId="56" fillId="9" borderId="26" xfId="24" applyFont="1" applyFill="1" applyBorder="1" applyAlignment="1">
      <alignment horizontal="center" vertical="center" wrapText="1"/>
    </xf>
    <xf numFmtId="0" fontId="56" fillId="9" borderId="27" xfId="24" applyFont="1" applyFill="1" applyBorder="1" applyAlignment="1">
      <alignment horizontal="center" vertical="center" wrapText="1"/>
    </xf>
    <xf numFmtId="0" fontId="59" fillId="9" borderId="27" xfId="24" applyFont="1" applyFill="1" applyBorder="1" applyAlignment="1">
      <alignment horizontal="center" vertical="center" wrapText="1"/>
    </xf>
    <xf numFmtId="0" fontId="57" fillId="9" borderId="27" xfId="24" applyFont="1" applyFill="1" applyBorder="1" applyAlignment="1">
      <alignment horizontal="center" vertical="center" wrapText="1"/>
    </xf>
    <xf numFmtId="0" fontId="56" fillId="9" borderId="28" xfId="24" applyFont="1" applyFill="1" applyBorder="1" applyAlignment="1">
      <alignment horizontal="center" vertical="center" wrapText="1"/>
    </xf>
    <xf numFmtId="0" fontId="41" fillId="9" borderId="22" xfId="24" applyFont="1" applyFill="1" applyBorder="1"/>
    <xf numFmtId="3" fontId="2" fillId="14" borderId="29" xfId="24" applyNumberFormat="1" applyFill="1" applyBorder="1" applyAlignment="1" applyProtection="1">
      <alignment horizontal="center" vertical="center"/>
      <protection locked="0"/>
    </xf>
    <xf numFmtId="3" fontId="0" fillId="14" borderId="30" xfId="26" applyNumberFormat="1" applyFont="1" applyFill="1" applyBorder="1" applyAlignment="1" applyProtection="1">
      <alignment horizontal="center" vertical="center"/>
      <protection locked="0"/>
    </xf>
    <xf numFmtId="0" fontId="57" fillId="9" borderId="13" xfId="24" applyFont="1" applyFill="1" applyBorder="1" applyAlignment="1">
      <alignment horizontal="center" vertical="center" wrapText="1"/>
    </xf>
    <xf numFmtId="1" fontId="2" fillId="14" borderId="2" xfId="24" applyNumberFormat="1" applyFill="1" applyBorder="1" applyAlignment="1" applyProtection="1">
      <alignment horizontal="center" vertical="center"/>
      <protection locked="0"/>
    </xf>
    <xf numFmtId="1" fontId="2" fillId="14" borderId="3" xfId="24" applyNumberFormat="1" applyFill="1" applyBorder="1" applyAlignment="1" applyProtection="1">
      <alignment horizontal="center" vertical="center"/>
      <protection locked="0"/>
    </xf>
    <xf numFmtId="1" fontId="56" fillId="14" borderId="3" xfId="24" applyNumberFormat="1" applyFont="1" applyFill="1" applyBorder="1" applyAlignment="1" applyProtection="1">
      <alignment horizontal="center" vertical="center"/>
      <protection locked="0"/>
    </xf>
    <xf numFmtId="1" fontId="56" fillId="9" borderId="12" xfId="24" applyNumberFormat="1" applyFont="1" applyFill="1" applyBorder="1" applyAlignment="1">
      <alignment vertical="center"/>
    </xf>
    <xf numFmtId="0" fontId="56" fillId="9" borderId="13" xfId="24" applyFont="1" applyFill="1" applyBorder="1"/>
    <xf numFmtId="44" fontId="59" fillId="9" borderId="0" xfId="36" applyFont="1" applyFill="1" applyBorder="1" applyAlignment="1" applyProtection="1">
      <alignment vertical="center" shrinkToFit="1"/>
    </xf>
    <xf numFmtId="0" fontId="56" fillId="9" borderId="0" xfId="24" applyFont="1" applyFill="1" applyAlignment="1">
      <alignment horizontal="left" wrapText="1"/>
    </xf>
    <xf numFmtId="0" fontId="56" fillId="9" borderId="32" xfId="24" applyFont="1" applyFill="1" applyBorder="1" applyAlignment="1">
      <alignment horizontal="center"/>
    </xf>
    <xf numFmtId="3" fontId="42" fillId="14" borderId="2" xfId="24" applyNumberFormat="1" applyFont="1" applyFill="1" applyBorder="1" applyAlignment="1" applyProtection="1">
      <alignment horizontal="center" vertical="center"/>
      <protection locked="0"/>
    </xf>
    <xf numFmtId="3" fontId="56" fillId="9" borderId="2" xfId="24" applyNumberFormat="1" applyFont="1" applyFill="1" applyBorder="1"/>
    <xf numFmtId="3" fontId="42" fillId="14" borderId="3" xfId="24" applyNumberFormat="1" applyFont="1" applyFill="1" applyBorder="1" applyAlignment="1" applyProtection="1">
      <alignment horizontal="center" vertical="center"/>
      <protection locked="0"/>
    </xf>
    <xf numFmtId="3" fontId="56" fillId="14" borderId="3" xfId="24" applyNumberFormat="1" applyFont="1" applyFill="1" applyBorder="1" applyAlignment="1" applyProtection="1">
      <alignment horizontal="center" vertical="center"/>
      <protection locked="0"/>
    </xf>
    <xf numFmtId="3" fontId="56" fillId="9" borderId="3" xfId="24" applyNumberFormat="1" applyFont="1" applyFill="1" applyBorder="1"/>
    <xf numFmtId="3" fontId="56" fillId="9" borderId="13" xfId="24" applyNumberFormat="1" applyFont="1" applyFill="1" applyBorder="1"/>
    <xf numFmtId="0" fontId="53" fillId="9" borderId="0" xfId="24" applyFont="1" applyFill="1" applyAlignment="1">
      <alignment horizontal="center" vertical="center"/>
    </xf>
    <xf numFmtId="0" fontId="61" fillId="10" borderId="33" xfId="24" applyFont="1" applyFill="1" applyBorder="1" applyAlignment="1">
      <alignment wrapText="1"/>
    </xf>
    <xf numFmtId="0" fontId="53" fillId="9" borderId="12" xfId="24" applyFont="1" applyFill="1" applyBorder="1" applyAlignment="1">
      <alignment horizontal="center" vertical="center" wrapText="1"/>
    </xf>
    <xf numFmtId="0" fontId="53" fillId="9" borderId="13" xfId="24" applyFont="1" applyFill="1" applyBorder="1" applyAlignment="1">
      <alignment horizontal="center" vertical="center" wrapText="1"/>
    </xf>
    <xf numFmtId="3" fontId="61" fillId="14" borderId="2" xfId="24" applyNumberFormat="1" applyFont="1" applyFill="1" applyBorder="1" applyAlignment="1" applyProtection="1">
      <alignment horizontal="right"/>
      <protection locked="0"/>
    </xf>
    <xf numFmtId="3" fontId="61" fillId="18" borderId="2" xfId="24" applyNumberFormat="1" applyFont="1" applyFill="1" applyBorder="1" applyAlignment="1">
      <alignment horizontal="right"/>
    </xf>
    <xf numFmtId="164" fontId="49" fillId="9" borderId="2" xfId="25" applyNumberFormat="1" applyFont="1" applyFill="1" applyBorder="1" applyAlignment="1" applyProtection="1"/>
    <xf numFmtId="3" fontId="61" fillId="14" borderId="3" xfId="24" applyNumberFormat="1" applyFont="1" applyFill="1" applyBorder="1" applyAlignment="1" applyProtection="1">
      <alignment horizontal="right"/>
      <protection locked="0"/>
    </xf>
    <xf numFmtId="3" fontId="61" fillId="14" borderId="3" xfId="24" applyNumberFormat="1" applyFont="1" applyFill="1" applyBorder="1" applyAlignment="1" applyProtection="1">
      <alignment horizontal="right" vertical="center"/>
      <protection locked="0"/>
    </xf>
    <xf numFmtId="3" fontId="43" fillId="14" borderId="3" xfId="24" applyNumberFormat="1" applyFont="1" applyFill="1" applyBorder="1" applyAlignment="1" applyProtection="1">
      <alignment horizontal="right"/>
      <protection locked="0"/>
    </xf>
    <xf numFmtId="9" fontId="0" fillId="9" borderId="0" xfId="25" applyFont="1" applyFill="1" applyBorder="1" applyAlignment="1" applyProtection="1"/>
    <xf numFmtId="3" fontId="64" fillId="14" borderId="3" xfId="24" applyNumberFormat="1" applyFont="1" applyFill="1" applyBorder="1" applyAlignment="1" applyProtection="1">
      <alignment horizontal="right"/>
      <protection locked="0"/>
    </xf>
    <xf numFmtId="3" fontId="59" fillId="14" borderId="3" xfId="24" applyNumberFormat="1" applyFont="1" applyFill="1" applyBorder="1" applyAlignment="1" applyProtection="1">
      <alignment horizontal="right" vertical="center"/>
      <protection locked="0"/>
    </xf>
    <xf numFmtId="3" fontId="59" fillId="14" borderId="3" xfId="24" applyNumberFormat="1" applyFont="1" applyFill="1" applyBorder="1" applyAlignment="1" applyProtection="1">
      <alignment horizontal="right"/>
      <protection locked="0"/>
    </xf>
    <xf numFmtId="3" fontId="59" fillId="14" borderId="2" xfId="24" applyNumberFormat="1" applyFont="1" applyFill="1" applyBorder="1" applyAlignment="1" applyProtection="1">
      <alignment horizontal="right"/>
      <protection locked="0"/>
    </xf>
    <xf numFmtId="3" fontId="64" fillId="14" borderId="2" xfId="24" applyNumberFormat="1" applyFont="1" applyFill="1" applyBorder="1" applyAlignment="1" applyProtection="1">
      <alignment horizontal="right"/>
      <protection locked="0"/>
    </xf>
    <xf numFmtId="3" fontId="61" fillId="14" borderId="2" xfId="24" applyNumberFormat="1" applyFont="1" applyFill="1" applyBorder="1" applyProtection="1">
      <protection locked="0"/>
    </xf>
    <xf numFmtId="3" fontId="56" fillId="9" borderId="12" xfId="24" applyNumberFormat="1" applyFont="1" applyFill="1" applyBorder="1" applyAlignment="1">
      <alignment vertical="center"/>
    </xf>
    <xf numFmtId="164" fontId="53" fillId="9" borderId="2" xfId="25" applyNumberFormat="1" applyFont="1" applyFill="1" applyBorder="1" applyAlignment="1" applyProtection="1"/>
    <xf numFmtId="0" fontId="65" fillId="9" borderId="0" xfId="24" applyFont="1" applyFill="1"/>
    <xf numFmtId="0" fontId="2" fillId="9" borderId="11" xfId="24" applyFill="1" applyBorder="1" applyAlignment="1">
      <alignment horizontal="right"/>
    </xf>
    <xf numFmtId="3" fontId="2" fillId="0" borderId="12" xfId="24" applyNumberFormat="1" applyBorder="1"/>
    <xf numFmtId="3" fontId="2" fillId="0" borderId="13" xfId="24" applyNumberFormat="1" applyBorder="1"/>
    <xf numFmtId="0" fontId="49" fillId="9" borderId="0" xfId="24" applyFont="1" applyFill="1" applyAlignment="1">
      <alignment horizontal="center" vertical="top"/>
    </xf>
    <xf numFmtId="0" fontId="49" fillId="9" borderId="0" xfId="24" applyFont="1" applyFill="1" applyAlignment="1">
      <alignment vertical="top"/>
    </xf>
    <xf numFmtId="0" fontId="2" fillId="0" borderId="0" xfId="24"/>
    <xf numFmtId="0" fontId="56" fillId="0" borderId="8" xfId="24" applyFont="1" applyBorder="1"/>
    <xf numFmtId="0" fontId="56" fillId="0" borderId="9" xfId="24" applyFont="1" applyBorder="1"/>
    <xf numFmtId="0" fontId="2" fillId="9" borderId="9" xfId="24" applyFill="1" applyBorder="1"/>
    <xf numFmtId="0" fontId="59" fillId="0" borderId="13" xfId="24" applyFont="1" applyBorder="1" applyAlignment="1">
      <alignment horizontal="center"/>
    </xf>
    <xf numFmtId="0" fontId="56" fillId="0" borderId="8" xfId="24" applyFont="1" applyBorder="1" applyAlignment="1">
      <alignment horizontal="left"/>
    </xf>
    <xf numFmtId="0" fontId="56" fillId="0" borderId="21" xfId="24" applyFont="1" applyBorder="1" applyAlignment="1">
      <alignment horizontal="center"/>
    </xf>
    <xf numFmtId="0" fontId="2" fillId="0" borderId="3" xfId="24" applyBorder="1"/>
    <xf numFmtId="0" fontId="2" fillId="16" borderId="3" xfId="24" applyFill="1" applyBorder="1" applyProtection="1">
      <protection locked="0"/>
    </xf>
    <xf numFmtId="0" fontId="2" fillId="14" borderId="6" xfId="24" applyFill="1" applyBorder="1" applyAlignment="1" applyProtection="1">
      <alignment horizontal="left"/>
      <protection locked="0"/>
    </xf>
    <xf numFmtId="0" fontId="2" fillId="14" borderId="7" xfId="24" applyFill="1" applyBorder="1" applyAlignment="1" applyProtection="1">
      <alignment horizontal="left"/>
      <protection locked="0"/>
    </xf>
    <xf numFmtId="0" fontId="2" fillId="12" borderId="3" xfId="24" applyFill="1" applyBorder="1" applyAlignment="1" applyProtection="1">
      <alignment horizontal="center"/>
      <protection locked="0"/>
    </xf>
    <xf numFmtId="0" fontId="56" fillId="9" borderId="8" xfId="24" applyFont="1" applyFill="1" applyBorder="1"/>
    <xf numFmtId="3" fontId="56" fillId="9" borderId="18" xfId="24" applyNumberFormat="1" applyFont="1" applyFill="1" applyBorder="1" applyProtection="1">
      <protection locked="0"/>
    </xf>
    <xf numFmtId="0" fontId="2" fillId="9" borderId="0" xfId="24" applyFill="1" applyAlignment="1">
      <alignment vertical="center"/>
    </xf>
    <xf numFmtId="0" fontId="49" fillId="9" borderId="0" xfId="24" applyFont="1" applyFill="1" applyAlignment="1">
      <alignment vertical="center"/>
    </xf>
    <xf numFmtId="0" fontId="2" fillId="9" borderId="4" xfId="24" applyFill="1" applyBorder="1" applyAlignment="1">
      <alignment horizontal="center" vertical="center"/>
    </xf>
    <xf numFmtId="0" fontId="2" fillId="9" borderId="4" xfId="24" applyFill="1" applyBorder="1" applyAlignment="1">
      <alignment horizontal="right" vertical="center"/>
    </xf>
    <xf numFmtId="0" fontId="5" fillId="0" borderId="20" xfId="21" applyFont="1" applyBorder="1" applyAlignment="1">
      <alignment horizontal="center" vertical="center" wrapText="1"/>
    </xf>
    <xf numFmtId="0" fontId="5" fillId="0" borderId="31" xfId="21" applyFont="1" applyBorder="1" applyAlignment="1">
      <alignment horizontal="center" vertical="center" wrapText="1"/>
    </xf>
    <xf numFmtId="0" fontId="5" fillId="0" borderId="44" xfId="21" applyFont="1" applyBorder="1" applyAlignment="1">
      <alignment horizontal="center" vertical="center" wrapText="1"/>
    </xf>
    <xf numFmtId="0" fontId="5" fillId="0" borderId="48"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24" xfId="21" applyFont="1" applyBorder="1" applyAlignment="1">
      <alignment horizontal="center" vertical="center" wrapText="1"/>
    </xf>
    <xf numFmtId="0" fontId="7" fillId="0" borderId="34" xfId="21" applyFont="1" applyBorder="1" applyAlignment="1">
      <alignment horizontal="center" vertical="top" wrapText="1"/>
    </xf>
    <xf numFmtId="0" fontId="7" fillId="0" borderId="16" xfId="21" applyFont="1" applyBorder="1" applyAlignment="1">
      <alignment horizontal="center" vertical="top" wrapText="1"/>
    </xf>
    <xf numFmtId="0" fontId="7" fillId="0" borderId="15" xfId="21" applyFont="1" applyBorder="1" applyAlignment="1">
      <alignment horizontal="center" vertical="top" wrapText="1"/>
    </xf>
    <xf numFmtId="0" fontId="21" fillId="5" borderId="8" xfId="21" applyFont="1" applyFill="1" applyBorder="1" applyAlignment="1">
      <alignment horizontal="center" vertical="center" wrapText="1"/>
    </xf>
    <xf numFmtId="0" fontId="21" fillId="5" borderId="9" xfId="21" applyFont="1" applyFill="1" applyBorder="1" applyAlignment="1">
      <alignment horizontal="center" vertical="center" wrapText="1"/>
    </xf>
    <xf numFmtId="0" fontId="21" fillId="5" borderId="10" xfId="21" applyFont="1" applyFill="1" applyBorder="1" applyAlignment="1">
      <alignment horizontal="center" vertical="center" wrapText="1"/>
    </xf>
    <xf numFmtId="0" fontId="0" fillId="0" borderId="34" xfId="21" applyFont="1" applyBorder="1" applyAlignment="1">
      <alignment horizontal="center" wrapText="1"/>
    </xf>
    <xf numFmtId="0" fontId="4" fillId="0" borderId="16" xfId="21" applyFont="1" applyBorder="1" applyAlignment="1">
      <alignment horizontal="center" wrapText="1"/>
    </xf>
    <xf numFmtId="0" fontId="4" fillId="0" borderId="15" xfId="21" applyFont="1" applyBorder="1" applyAlignment="1">
      <alignment horizontal="center" wrapText="1"/>
    </xf>
    <xf numFmtId="0" fontId="22" fillId="0" borderId="22" xfId="21" applyFont="1" applyBorder="1" applyAlignment="1">
      <alignment horizontal="center" vertical="center" wrapText="1"/>
    </xf>
    <xf numFmtId="0" fontId="22" fillId="0" borderId="23" xfId="21" applyFont="1" applyBorder="1" applyAlignment="1">
      <alignment horizontal="center" vertical="center" wrapText="1"/>
    </xf>
    <xf numFmtId="0" fontId="22" fillId="0" borderId="24" xfId="21" applyFont="1" applyBorder="1" applyAlignment="1">
      <alignment horizontal="center" vertical="center" wrapText="1"/>
    </xf>
    <xf numFmtId="0" fontId="13" fillId="5" borderId="16" xfId="21" applyFont="1" applyFill="1" applyBorder="1" applyAlignment="1">
      <alignment vertical="top" wrapText="1"/>
    </xf>
    <xf numFmtId="0" fontId="13" fillId="5" borderId="15" xfId="21" applyFont="1" applyFill="1" applyBorder="1" applyAlignment="1">
      <alignment vertical="top" wrapText="1"/>
    </xf>
    <xf numFmtId="0" fontId="7" fillId="3" borderId="8" xfId="21" applyFont="1" applyFill="1" applyBorder="1" applyAlignment="1" applyProtection="1">
      <alignment horizontal="center" vertical="top" wrapText="1"/>
      <protection locked="0"/>
    </xf>
    <xf numFmtId="0" fontId="7" fillId="3" borderId="9" xfId="21" applyFont="1" applyFill="1" applyBorder="1" applyAlignment="1" applyProtection="1">
      <alignment horizontal="center" vertical="top" wrapText="1"/>
      <protection locked="0"/>
    </xf>
    <xf numFmtId="0" fontId="7" fillId="3" borderId="10" xfId="21" applyFont="1" applyFill="1" applyBorder="1" applyAlignment="1" applyProtection="1">
      <alignment horizontal="center" vertical="top" wrapText="1"/>
      <protection locked="0"/>
    </xf>
    <xf numFmtId="0" fontId="5" fillId="0" borderId="54" xfId="0" applyFont="1" applyBorder="1" applyAlignment="1">
      <alignment horizontal="center" vertical="center" wrapText="1"/>
    </xf>
    <xf numFmtId="0" fontId="5" fillId="0" borderId="26" xfId="0" applyFont="1" applyBorder="1" applyAlignment="1">
      <alignment horizontal="center" vertical="center" wrapText="1"/>
    </xf>
    <xf numFmtId="166" fontId="0" fillId="0" borderId="34" xfId="0" applyNumberFormat="1" applyBorder="1" applyAlignment="1">
      <alignment horizontal="center" vertical="center" wrapText="1"/>
    </xf>
    <xf numFmtId="166" fontId="0" fillId="0" borderId="16" xfId="0" applyNumberFormat="1" applyBorder="1" applyAlignment="1">
      <alignment horizontal="center" vertical="center" wrapText="1"/>
    </xf>
    <xf numFmtId="166" fontId="0" fillId="0" borderId="15" xfId="0" applyNumberFormat="1" applyBorder="1" applyAlignment="1">
      <alignment horizontal="center" vertical="center" wrapText="1"/>
    </xf>
    <xf numFmtId="166" fontId="0" fillId="0" borderId="33" xfId="0" applyNumberFormat="1" applyBorder="1" applyAlignment="1">
      <alignment horizontal="center" vertical="center" wrapText="1"/>
    </xf>
    <xf numFmtId="166" fontId="0" fillId="0" borderId="0" xfId="0" applyNumberFormat="1" applyAlignment="1">
      <alignment horizontal="center" vertical="center" wrapText="1"/>
    </xf>
    <xf numFmtId="166" fontId="0" fillId="0" borderId="40" xfId="0" applyNumberFormat="1" applyBorder="1" applyAlignment="1">
      <alignment horizontal="center" vertical="center" wrapText="1"/>
    </xf>
    <xf numFmtId="166" fontId="0" fillId="0" borderId="22" xfId="0" applyNumberFormat="1" applyBorder="1" applyAlignment="1">
      <alignment horizontal="center" vertical="center" wrapText="1"/>
    </xf>
    <xf numFmtId="166" fontId="0" fillId="0" borderId="23" xfId="0" applyNumberFormat="1" applyBorder="1" applyAlignment="1">
      <alignment horizontal="center" vertical="center" wrapText="1"/>
    </xf>
    <xf numFmtId="166" fontId="0" fillId="0" borderId="24" xfId="0" applyNumberFormat="1" applyBorder="1" applyAlignment="1">
      <alignment horizontal="center" vertical="center" wrapText="1"/>
    </xf>
    <xf numFmtId="0" fontId="14" fillId="0" borderId="0" xfId="0" applyFont="1" applyAlignment="1">
      <alignment horizontal="center"/>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0" fillId="0" borderId="0" xfId="0" applyAlignment="1">
      <alignment horizontal="left" vertical="center" wrapText="1"/>
    </xf>
    <xf numFmtId="0" fontId="7" fillId="0" borderId="0" xfId="0" applyFont="1" applyAlignment="1">
      <alignment horizontal="right"/>
    </xf>
    <xf numFmtId="0" fontId="36" fillId="0" borderId="0" xfId="0" applyFont="1" applyAlignment="1">
      <alignment horizontal="left" vertical="center" wrapText="1"/>
    </xf>
    <xf numFmtId="0" fontId="25" fillId="3" borderId="8" xfId="14" applyFont="1" applyFill="1" applyBorder="1" applyAlignment="1" applyProtection="1">
      <alignment horizontal="center" vertical="center"/>
      <protection locked="0"/>
    </xf>
    <xf numFmtId="0" fontId="25" fillId="3" borderId="9" xfId="14" applyFont="1" applyFill="1" applyBorder="1" applyAlignment="1" applyProtection="1">
      <alignment horizontal="center" vertical="center"/>
      <protection locked="0"/>
    </xf>
    <xf numFmtId="0" fontId="25" fillId="3" borderId="10" xfId="14" applyFont="1" applyFill="1" applyBorder="1" applyAlignment="1" applyProtection="1">
      <alignment horizontal="center" vertical="center"/>
      <protection locked="0"/>
    </xf>
    <xf numFmtId="0" fontId="26" fillId="0" borderId="8" xfId="14" applyFont="1" applyBorder="1" applyAlignment="1">
      <alignment horizontal="center" vertical="center"/>
    </xf>
    <xf numFmtId="0" fontId="26" fillId="0" borderId="9" xfId="14" applyFont="1" applyBorder="1" applyAlignment="1">
      <alignment horizontal="center" vertical="center"/>
    </xf>
    <xf numFmtId="0" fontId="26" fillId="0" borderId="10" xfId="14" applyFont="1" applyBorder="1" applyAlignment="1">
      <alignment horizontal="center" vertical="center"/>
    </xf>
    <xf numFmtId="0" fontId="28" fillId="2" borderId="8" xfId="14" applyFont="1" applyFill="1" applyBorder="1" applyAlignment="1">
      <alignment horizontal="right" vertical="center"/>
    </xf>
    <xf numFmtId="0" fontId="28" fillId="2" borderId="9" xfId="14" applyFont="1" applyFill="1" applyBorder="1" applyAlignment="1">
      <alignment horizontal="right" vertical="center"/>
    </xf>
    <xf numFmtId="0" fontId="28" fillId="3" borderId="9" xfId="14" applyFont="1" applyFill="1" applyBorder="1" applyAlignment="1" applyProtection="1">
      <alignment horizontal="center" vertical="center" wrapText="1"/>
      <protection locked="0"/>
    </xf>
    <xf numFmtId="0" fontId="28" fillId="3" borderId="41" xfId="14" applyFont="1" applyFill="1" applyBorder="1" applyAlignment="1" applyProtection="1">
      <alignment horizontal="center" vertical="center" wrapText="1"/>
      <protection locked="0"/>
    </xf>
    <xf numFmtId="0" fontId="26" fillId="0" borderId="16" xfId="14" applyFont="1" applyBorder="1" applyAlignment="1">
      <alignment horizontal="center" vertical="center"/>
    </xf>
    <xf numFmtId="0" fontId="29" fillId="0" borderId="23" xfId="14" applyFont="1" applyBorder="1"/>
    <xf numFmtId="0" fontId="39" fillId="0" borderId="0" xfId="14" applyFont="1" applyAlignment="1">
      <alignment horizontal="center" vertical="center" wrapText="1"/>
    </xf>
    <xf numFmtId="0" fontId="39" fillId="0" borderId="40" xfId="14" applyFont="1" applyBorder="1" applyAlignment="1">
      <alignment horizontal="center" vertical="center" wrapText="1"/>
    </xf>
    <xf numFmtId="0" fontId="28" fillId="3" borderId="8" xfId="14" applyFont="1" applyFill="1" applyBorder="1" applyAlignment="1" applyProtection="1">
      <alignment horizontal="center" vertical="center" wrapText="1"/>
      <protection locked="0"/>
    </xf>
    <xf numFmtId="165" fontId="26" fillId="3" borderId="8" xfId="14" applyNumberFormat="1" applyFont="1" applyFill="1" applyBorder="1" applyAlignment="1" applyProtection="1">
      <alignment horizontal="center" vertical="center" wrapText="1"/>
      <protection locked="0"/>
    </xf>
    <xf numFmtId="165" fontId="26" fillId="3" borderId="9" xfId="14" applyNumberFormat="1" applyFont="1" applyFill="1" applyBorder="1" applyAlignment="1" applyProtection="1">
      <alignment horizontal="center" vertical="center" wrapText="1"/>
      <protection locked="0"/>
    </xf>
    <xf numFmtId="165" fontId="26" fillId="3" borderId="41" xfId="14" applyNumberFormat="1" applyFont="1" applyFill="1" applyBorder="1" applyAlignment="1" applyProtection="1">
      <alignment horizontal="center" vertical="center" wrapText="1"/>
      <protection locked="0"/>
    </xf>
    <xf numFmtId="0" fontId="29" fillId="3" borderId="8" xfId="14" applyFont="1" applyFill="1" applyBorder="1" applyAlignment="1" applyProtection="1">
      <alignment horizontal="center" vertical="center" wrapText="1"/>
      <protection locked="0"/>
    </xf>
    <xf numFmtId="0" fontId="29" fillId="3" borderId="9" xfId="14" applyFont="1" applyFill="1" applyBorder="1" applyAlignment="1" applyProtection="1">
      <alignment horizontal="center" vertical="center" wrapText="1"/>
      <protection locked="0"/>
    </xf>
    <xf numFmtId="0" fontId="29" fillId="3" borderId="10" xfId="14" applyFont="1" applyFill="1" applyBorder="1" applyAlignment="1" applyProtection="1">
      <alignment horizontal="center" vertical="center" wrapText="1"/>
      <protection locked="0"/>
    </xf>
    <xf numFmtId="0" fontId="18" fillId="0" borderId="6" xfId="14" applyFont="1" applyBorder="1" applyAlignment="1">
      <alignment horizontal="right" vertical="center" wrapText="1" indent="1"/>
    </xf>
    <xf numFmtId="0" fontId="18" fillId="0" borderId="58" xfId="14" applyFont="1" applyBorder="1" applyAlignment="1">
      <alignment horizontal="right" vertical="center" wrapText="1" indent="1"/>
    </xf>
    <xf numFmtId="0" fontId="33" fillId="3" borderId="8" xfId="14" applyFont="1" applyFill="1" applyBorder="1" applyAlignment="1" applyProtection="1">
      <alignment horizontal="center" vertical="center" shrinkToFit="1"/>
      <protection locked="0"/>
    </xf>
    <xf numFmtId="0" fontId="33" fillId="3" borderId="9" xfId="14" applyFont="1" applyFill="1" applyBorder="1" applyAlignment="1" applyProtection="1">
      <alignment horizontal="center" vertical="center" shrinkToFit="1"/>
      <protection locked="0"/>
    </xf>
    <xf numFmtId="0" fontId="33" fillId="3" borderId="10" xfId="14" applyFont="1" applyFill="1" applyBorder="1" applyAlignment="1" applyProtection="1">
      <alignment horizontal="center" vertical="center" shrinkToFit="1"/>
      <protection locked="0"/>
    </xf>
    <xf numFmtId="0" fontId="33" fillId="3" borderId="8" xfId="14" applyFont="1" applyFill="1" applyBorder="1" applyAlignment="1" applyProtection="1">
      <alignment horizontal="center" vertical="center"/>
      <protection locked="0"/>
    </xf>
    <xf numFmtId="0" fontId="33" fillId="3" borderId="9" xfId="14" applyFont="1" applyFill="1" applyBorder="1" applyAlignment="1" applyProtection="1">
      <alignment horizontal="center" vertical="center"/>
      <protection locked="0"/>
    </xf>
    <xf numFmtId="0" fontId="33" fillId="3" borderId="10" xfId="14" applyFont="1" applyFill="1" applyBorder="1" applyAlignment="1" applyProtection="1">
      <alignment horizontal="center" vertical="center"/>
      <protection locked="0"/>
    </xf>
    <xf numFmtId="0" fontId="76" fillId="0" borderId="0" xfId="14" applyFont="1" applyAlignment="1">
      <alignment horizontal="center" vertical="center" wrapText="1"/>
    </xf>
    <xf numFmtId="0" fontId="76" fillId="0" borderId="0" xfId="14" applyFont="1" applyAlignment="1">
      <alignment horizontal="left" wrapText="1"/>
    </xf>
    <xf numFmtId="0" fontId="27" fillId="7" borderId="25" xfId="14" applyFont="1" applyFill="1" applyBorder="1" applyAlignment="1">
      <alignment horizontal="center" shrinkToFit="1"/>
    </xf>
    <xf numFmtId="0" fontId="27" fillId="7" borderId="9" xfId="14" applyFont="1" applyFill="1" applyBorder="1" applyAlignment="1">
      <alignment horizontal="center" shrinkToFit="1"/>
    </xf>
    <xf numFmtId="0" fontId="27" fillId="7" borderId="21" xfId="14" applyFont="1" applyFill="1" applyBorder="1" applyAlignment="1">
      <alignment horizontal="center" shrinkToFit="1"/>
    </xf>
    <xf numFmtId="0" fontId="33" fillId="5" borderId="25" xfId="14" applyFont="1" applyFill="1" applyBorder="1" applyAlignment="1">
      <alignment horizontal="center"/>
    </xf>
    <xf numFmtId="0" fontId="33" fillId="5" borderId="10" xfId="14" applyFont="1" applyFill="1" applyBorder="1" applyAlignment="1">
      <alignment horizontal="center"/>
    </xf>
    <xf numFmtId="0" fontId="26" fillId="3" borderId="35" xfId="14" applyFont="1" applyFill="1" applyBorder="1" applyAlignment="1" applyProtection="1">
      <alignment horizontal="center" vertical="center"/>
      <protection locked="0"/>
    </xf>
    <xf numFmtId="0" fontId="26" fillId="3" borderId="57" xfId="14" applyFont="1" applyFill="1" applyBorder="1" applyAlignment="1" applyProtection="1">
      <alignment horizontal="center" vertical="center"/>
      <protection locked="0"/>
    </xf>
    <xf numFmtId="0" fontId="18" fillId="3" borderId="62" xfId="14" applyFont="1" applyFill="1" applyBorder="1" applyAlignment="1" applyProtection="1">
      <alignment horizontal="center" vertical="center" wrapText="1" shrinkToFit="1"/>
      <protection locked="0"/>
    </xf>
    <xf numFmtId="0" fontId="18" fillId="3" borderId="49" xfId="14" applyFont="1" applyFill="1" applyBorder="1" applyAlignment="1" applyProtection="1">
      <alignment horizontal="center" vertical="center" wrapText="1" shrinkToFit="1"/>
      <protection locked="0"/>
    </xf>
    <xf numFmtId="0" fontId="18" fillId="3" borderId="53" xfId="14" applyFont="1" applyFill="1" applyBorder="1" applyAlignment="1" applyProtection="1">
      <alignment horizontal="center" vertical="center" wrapText="1"/>
      <protection locked="0"/>
    </xf>
    <xf numFmtId="0" fontId="18" fillId="3" borderId="16" xfId="14" applyFont="1" applyFill="1" applyBorder="1" applyAlignment="1" applyProtection="1">
      <alignment horizontal="center" vertical="center" wrapText="1"/>
      <protection locked="0"/>
    </xf>
    <xf numFmtId="0" fontId="18" fillId="3" borderId="48" xfId="14" applyFont="1" applyFill="1" applyBorder="1" applyAlignment="1" applyProtection="1">
      <alignment horizontal="center" vertical="center" wrapText="1"/>
      <protection locked="0"/>
    </xf>
    <xf numFmtId="0" fontId="18" fillId="3" borderId="23" xfId="14" applyFont="1" applyFill="1" applyBorder="1" applyAlignment="1" applyProtection="1">
      <alignment horizontal="center" vertical="center" wrapText="1"/>
      <protection locked="0"/>
    </xf>
    <xf numFmtId="0" fontId="16" fillId="0" borderId="31" xfId="14" applyBorder="1" applyAlignment="1">
      <alignment horizontal="left" vertical="top" wrapText="1"/>
    </xf>
    <xf numFmtId="0" fontId="16" fillId="0" borderId="0" xfId="14" applyAlignment="1">
      <alignment horizontal="left" vertical="top" wrapText="1"/>
    </xf>
    <xf numFmtId="0" fontId="25" fillId="3" borderId="6" xfId="14" applyFont="1" applyFill="1" applyBorder="1" applyAlignment="1" applyProtection="1">
      <alignment horizontal="left" vertical="center" wrapText="1"/>
      <protection locked="0"/>
    </xf>
    <xf numFmtId="0" fontId="25" fillId="3" borderId="4" xfId="14" applyFont="1" applyFill="1" applyBorder="1" applyAlignment="1" applyProtection="1">
      <alignment horizontal="left" vertical="center" wrapText="1"/>
      <protection locked="0"/>
    </xf>
    <xf numFmtId="0" fontId="25" fillId="3" borderId="7" xfId="14" applyFont="1" applyFill="1" applyBorder="1" applyAlignment="1" applyProtection="1">
      <alignment horizontal="left" vertical="center" wrapText="1"/>
      <protection locked="0"/>
    </xf>
    <xf numFmtId="4" fontId="25" fillId="3" borderId="3" xfId="14" applyNumberFormat="1" applyFont="1" applyFill="1" applyBorder="1" applyAlignment="1" applyProtection="1">
      <alignment horizontal="right" vertical="center"/>
      <protection locked="0"/>
    </xf>
    <xf numFmtId="44" fontId="26" fillId="0" borderId="27" xfId="36" applyFont="1" applyBorder="1" applyAlignment="1">
      <alignment horizontal="center" vertical="center"/>
    </xf>
    <xf numFmtId="44" fontId="26" fillId="0" borderId="29" xfId="36" applyFont="1" applyBorder="1" applyAlignment="1">
      <alignment horizontal="center" vertical="center"/>
    </xf>
    <xf numFmtId="44" fontId="25" fillId="0" borderId="16" xfId="37" applyFont="1" applyBorder="1" applyAlignment="1">
      <alignment horizontal="center" vertical="center"/>
    </xf>
    <xf numFmtId="44" fontId="25" fillId="0" borderId="15" xfId="37" applyFont="1" applyBorder="1" applyAlignment="1">
      <alignment horizontal="center" vertical="center"/>
    </xf>
    <xf numFmtId="44" fontId="25" fillId="0" borderId="23" xfId="37" applyFont="1" applyBorder="1" applyAlignment="1">
      <alignment horizontal="center" vertical="center"/>
    </xf>
    <xf numFmtId="44" fontId="25" fillId="0" borderId="24" xfId="37" applyFont="1" applyBorder="1" applyAlignment="1">
      <alignment horizontal="center" vertical="center"/>
    </xf>
    <xf numFmtId="0" fontId="16" fillId="0" borderId="33" xfId="14" applyBorder="1" applyAlignment="1">
      <alignment horizontal="center" vertical="center" wrapText="1"/>
    </xf>
    <xf numFmtId="0" fontId="17" fillId="3" borderId="25" xfId="14" applyFont="1" applyFill="1" applyBorder="1" applyAlignment="1" applyProtection="1">
      <alignment horizontal="center" vertical="center" wrapText="1"/>
      <protection locked="0"/>
    </xf>
    <xf numFmtId="0" fontId="17" fillId="3" borderId="9" xfId="14" applyFont="1" applyFill="1" applyBorder="1" applyAlignment="1" applyProtection="1">
      <alignment horizontal="center" vertical="center" wrapText="1"/>
      <protection locked="0"/>
    </xf>
    <xf numFmtId="44" fontId="25" fillId="0" borderId="9" xfId="37" applyFont="1" applyBorder="1" applyAlignment="1">
      <alignment horizontal="center" vertical="center"/>
    </xf>
    <xf numFmtId="44" fontId="25" fillId="0" borderId="10" xfId="37" applyFont="1" applyBorder="1" applyAlignment="1">
      <alignment horizontal="center" vertical="center"/>
    </xf>
    <xf numFmtId="0" fontId="29" fillId="0" borderId="0" xfId="14" applyFont="1"/>
    <xf numFmtId="0" fontId="16" fillId="0" borderId="0" xfId="14" applyAlignment="1">
      <alignment horizontal="right" vertical="center"/>
    </xf>
    <xf numFmtId="0" fontId="16" fillId="3" borderId="8" xfId="14" applyFill="1" applyBorder="1" applyAlignment="1" applyProtection="1">
      <alignment vertical="center" wrapText="1"/>
      <protection locked="0"/>
    </xf>
    <xf numFmtId="0" fontId="16" fillId="3" borderId="9" xfId="14" applyFill="1" applyBorder="1" applyAlignment="1" applyProtection="1">
      <alignment vertical="center" wrapText="1"/>
      <protection locked="0"/>
    </xf>
    <xf numFmtId="0" fontId="16" fillId="3" borderId="10" xfId="14" applyFill="1" applyBorder="1" applyAlignment="1" applyProtection="1">
      <alignment vertical="center" wrapText="1"/>
      <protection locked="0"/>
    </xf>
    <xf numFmtId="0" fontId="16" fillId="0" borderId="16" xfId="14" applyBorder="1" applyAlignment="1">
      <alignment horizontal="center" vertical="center"/>
    </xf>
    <xf numFmtId="0" fontId="25" fillId="7" borderId="6" xfId="14" applyFont="1" applyFill="1" applyBorder="1" applyAlignment="1">
      <alignment horizontal="center" vertical="center"/>
    </xf>
    <xf numFmtId="0" fontId="25" fillId="7" borderId="4" xfId="14" applyFont="1" applyFill="1" applyBorder="1" applyAlignment="1">
      <alignment horizontal="center" vertical="center"/>
    </xf>
    <xf numFmtId="0" fontId="25" fillId="7" borderId="7" xfId="14" applyFont="1" applyFill="1" applyBorder="1" applyAlignment="1">
      <alignment horizontal="center" vertical="center"/>
    </xf>
    <xf numFmtId="4" fontId="25" fillId="3" borderId="3" xfId="14" applyNumberFormat="1" applyFont="1" applyFill="1" applyBorder="1" applyAlignment="1" applyProtection="1">
      <alignment vertical="center"/>
      <protection locked="0"/>
    </xf>
    <xf numFmtId="0" fontId="16" fillId="0" borderId="23" xfId="14" applyBorder="1" applyAlignment="1">
      <alignment horizontal="center" vertical="center"/>
    </xf>
    <xf numFmtId="4" fontId="25" fillId="3" borderId="5" xfId="14" applyNumberFormat="1" applyFont="1" applyFill="1" applyBorder="1" applyAlignment="1" applyProtection="1">
      <alignment vertical="center"/>
      <protection locked="0"/>
    </xf>
    <xf numFmtId="0" fontId="25" fillId="0" borderId="61" xfId="14" applyFont="1" applyBorder="1" applyAlignment="1">
      <alignment horizontal="right" vertical="center"/>
    </xf>
    <xf numFmtId="0" fontId="25" fillId="0" borderId="67" xfId="14" applyFont="1" applyBorder="1" applyAlignment="1">
      <alignment horizontal="right" vertical="center"/>
    </xf>
    <xf numFmtId="44" fontId="25" fillId="7" borderId="11" xfId="14" applyNumberFormat="1" applyFont="1" applyFill="1" applyBorder="1" applyAlignment="1">
      <alignment vertical="center"/>
    </xf>
    <xf numFmtId="0" fontId="25" fillId="7" borderId="12" xfId="14" applyFont="1" applyFill="1" applyBorder="1" applyAlignment="1">
      <alignment vertical="center"/>
    </xf>
    <xf numFmtId="0" fontId="25" fillId="7" borderId="13" xfId="14" applyFont="1" applyFill="1" applyBorder="1" applyAlignment="1">
      <alignment vertical="center"/>
    </xf>
    <xf numFmtId="0" fontId="40" fillId="0" borderId="0" xfId="14" applyFont="1" applyAlignment="1">
      <alignment vertical="center"/>
    </xf>
    <xf numFmtId="4" fontId="29" fillId="0" borderId="0" xfId="14" applyNumberFormat="1" applyFont="1"/>
    <xf numFmtId="0" fontId="17" fillId="0" borderId="0" xfId="14" applyFont="1" applyAlignment="1">
      <alignment horizontal="left" vertical="top"/>
    </xf>
    <xf numFmtId="0" fontId="40" fillId="0" borderId="0" xfId="14" applyFont="1" applyAlignment="1">
      <alignment horizontal="center" vertical="center" wrapText="1"/>
    </xf>
    <xf numFmtId="0" fontId="16" fillId="0" borderId="0" xfId="14" applyAlignment="1">
      <alignment horizontal="center" vertical="center" wrapText="1"/>
    </xf>
    <xf numFmtId="0" fontId="17" fillId="0" borderId="0" xfId="14" applyFont="1" applyAlignment="1">
      <alignment horizontal="center" vertical="top"/>
    </xf>
    <xf numFmtId="0" fontId="17" fillId="0" borderId="16" xfId="14" applyFont="1" applyBorder="1" applyAlignment="1">
      <alignment horizontal="center" vertical="center"/>
    </xf>
    <xf numFmtId="14" fontId="25" fillId="3" borderId="23" xfId="14" applyNumberFormat="1" applyFont="1" applyFill="1" applyBorder="1" applyAlignment="1" applyProtection="1">
      <alignment horizontal="center" vertical="center"/>
      <protection locked="0"/>
    </xf>
    <xf numFmtId="49" fontId="26" fillId="3" borderId="23" xfId="14" applyNumberFormat="1" applyFont="1" applyFill="1" applyBorder="1" applyAlignment="1" applyProtection="1">
      <alignment horizontal="center" vertical="center" wrapText="1"/>
      <protection locked="0"/>
    </xf>
    <xf numFmtId="0" fontId="29" fillId="0" borderId="16" xfId="14" applyFont="1" applyBorder="1"/>
    <xf numFmtId="0" fontId="16" fillId="0" borderId="0" xfId="14" applyAlignment="1">
      <alignment horizontal="right" vertical="center" wrapText="1"/>
    </xf>
    <xf numFmtId="0" fontId="4" fillId="3" borderId="3" xfId="42" applyFill="1" applyBorder="1" applyAlignment="1" applyProtection="1">
      <alignment horizontal="center" vertical="center" wrapText="1"/>
      <protection locked="0"/>
    </xf>
    <xf numFmtId="0" fontId="26" fillId="3" borderId="17" xfId="14" applyFont="1" applyFill="1" applyBorder="1" applyAlignment="1" applyProtection="1">
      <alignment horizontal="center" vertical="center" wrapText="1"/>
      <protection locked="0"/>
    </xf>
    <xf numFmtId="0" fontId="26" fillId="3" borderId="1" xfId="14" applyFont="1" applyFill="1" applyBorder="1" applyAlignment="1" applyProtection="1">
      <alignment horizontal="center" vertical="center" wrapText="1"/>
      <protection locked="0"/>
    </xf>
    <xf numFmtId="0" fontId="26" fillId="3" borderId="19" xfId="14" applyFont="1" applyFill="1" applyBorder="1" applyAlignment="1" applyProtection="1">
      <alignment horizontal="center" vertical="center" wrapText="1"/>
      <protection locked="0"/>
    </xf>
    <xf numFmtId="0" fontId="7" fillId="3" borderId="3" xfId="21" applyFont="1" applyFill="1" applyBorder="1" applyAlignment="1" applyProtection="1">
      <alignment horizontal="center" wrapText="1"/>
      <protection locked="0"/>
    </xf>
    <xf numFmtId="0" fontId="18" fillId="0" borderId="0" xfId="14" applyFont="1" applyAlignment="1">
      <alignment horizontal="left" shrinkToFit="1"/>
    </xf>
    <xf numFmtId="0" fontId="5" fillId="0" borderId="34" xfId="5" applyFont="1" applyBorder="1" applyAlignment="1">
      <alignment horizontal="center"/>
    </xf>
    <xf numFmtId="0" fontId="5" fillId="0" borderId="16" xfId="5" applyFont="1" applyBorder="1" applyAlignment="1">
      <alignment horizontal="center"/>
    </xf>
    <xf numFmtId="0" fontId="5" fillId="0" borderId="15" xfId="5" applyFont="1" applyBorder="1" applyAlignment="1">
      <alignment horizontal="center"/>
    </xf>
    <xf numFmtId="0" fontId="46" fillId="0" borderId="66" xfId="5" applyFont="1" applyBorder="1" applyAlignment="1">
      <alignment horizontal="center"/>
    </xf>
    <xf numFmtId="0" fontId="46" fillId="0" borderId="4" xfId="5" applyFont="1" applyBorder="1" applyAlignment="1">
      <alignment horizontal="center"/>
    </xf>
    <xf numFmtId="0" fontId="46" fillId="0" borderId="58" xfId="5" applyFont="1" applyBorder="1" applyAlignment="1">
      <alignment horizontal="center"/>
    </xf>
    <xf numFmtId="0" fontId="10" fillId="0" borderId="68" xfId="5" applyFont="1" applyBorder="1" applyAlignment="1">
      <alignment horizontal="center" vertical="center" wrapText="1"/>
    </xf>
    <xf numFmtId="0" fontId="10" fillId="0" borderId="61" xfId="5" applyFont="1" applyBorder="1" applyAlignment="1">
      <alignment horizontal="center" vertical="center" wrapText="1"/>
    </xf>
    <xf numFmtId="0" fontId="10" fillId="0" borderId="67" xfId="5" applyFont="1" applyBorder="1" applyAlignment="1">
      <alignment horizontal="center" vertical="center" wrapText="1"/>
    </xf>
    <xf numFmtId="0" fontId="21" fillId="3" borderId="8" xfId="5" applyFont="1" applyFill="1" applyBorder="1" applyAlignment="1" applyProtection="1">
      <alignment horizontal="center" vertical="center" wrapText="1"/>
      <protection locked="0"/>
    </xf>
    <xf numFmtId="0" fontId="21" fillId="3" borderId="10" xfId="5" applyFont="1" applyFill="1" applyBorder="1" applyAlignment="1" applyProtection="1">
      <alignment horizontal="center" vertical="center" wrapText="1"/>
      <protection locked="0"/>
    </xf>
    <xf numFmtId="0" fontId="5" fillId="5" borderId="66" xfId="5" applyFont="1" applyFill="1" applyBorder="1" applyAlignment="1">
      <alignment horizontal="right"/>
    </xf>
    <xf numFmtId="0" fontId="5" fillId="5" borderId="7" xfId="5" applyFont="1" applyFill="1" applyBorder="1" applyAlignment="1">
      <alignment horizontal="right"/>
    </xf>
    <xf numFmtId="0" fontId="7" fillId="0" borderId="33" xfId="5" applyFont="1" applyBorder="1" applyAlignment="1">
      <alignment horizontal="center"/>
    </xf>
    <xf numFmtId="0" fontId="7" fillId="0" borderId="0" xfId="5" applyFont="1" applyAlignment="1">
      <alignment horizontal="center"/>
    </xf>
    <xf numFmtId="0" fontId="7" fillId="0" borderId="40" xfId="5" applyFont="1" applyBorder="1" applyAlignment="1">
      <alignment horizontal="center"/>
    </xf>
    <xf numFmtId="0" fontId="68" fillId="14" borderId="7" xfId="24" applyFont="1" applyFill="1" applyBorder="1" applyAlignment="1" applyProtection="1">
      <alignment horizontal="left" vertical="center" wrapText="1" indent="1"/>
      <protection locked="0"/>
    </xf>
    <xf numFmtId="0" fontId="49" fillId="10" borderId="3" xfId="24" applyFont="1" applyFill="1" applyBorder="1" applyAlignment="1">
      <alignment horizontal="right"/>
    </xf>
    <xf numFmtId="0" fontId="2" fillId="14" borderId="7" xfId="24" applyFill="1" applyBorder="1" applyAlignment="1" applyProtection="1">
      <alignment horizontal="left" vertical="top" wrapText="1" indent="1"/>
      <protection locked="0"/>
    </xf>
    <xf numFmtId="0" fontId="33" fillId="9" borderId="7" xfId="24" applyFont="1" applyFill="1" applyBorder="1" applyAlignment="1">
      <alignment horizontal="left" vertical="center" wrapText="1"/>
    </xf>
    <xf numFmtId="0" fontId="61" fillId="9" borderId="3" xfId="24" applyFont="1" applyFill="1" applyBorder="1" applyAlignment="1">
      <alignment horizontal="right"/>
    </xf>
    <xf numFmtId="0" fontId="2" fillId="9" borderId="7" xfId="24" applyFill="1" applyBorder="1" applyAlignment="1" applyProtection="1">
      <alignment horizontal="left" vertical="top" wrapText="1"/>
      <protection locked="0"/>
    </xf>
    <xf numFmtId="3" fontId="75" fillId="14" borderId="3" xfId="24" applyNumberFormat="1" applyFont="1" applyFill="1" applyBorder="1" applyAlignment="1" applyProtection="1">
      <alignment horizontal="center" vertical="center"/>
      <protection locked="0"/>
    </xf>
    <xf numFmtId="0" fontId="33" fillId="9" borderId="7" xfId="24" applyFont="1" applyFill="1" applyBorder="1" applyAlignment="1">
      <alignment horizontal="right" vertical="center" wrapText="1" indent="15"/>
    </xf>
    <xf numFmtId="3" fontId="73" fillId="14" borderId="3" xfId="26" applyNumberFormat="1" applyFont="1" applyFill="1" applyBorder="1" applyAlignment="1" applyProtection="1">
      <alignment horizontal="center" vertical="center"/>
      <protection locked="0"/>
    </xf>
    <xf numFmtId="0" fontId="41" fillId="9" borderId="7" xfId="24" applyFont="1" applyFill="1" applyBorder="1" applyAlignment="1">
      <alignment horizontal="left" vertical="center" wrapText="1"/>
    </xf>
    <xf numFmtId="0" fontId="2" fillId="9" borderId="7" xfId="24" applyFill="1" applyBorder="1" applyAlignment="1">
      <alignment horizontal="left" vertical="center" wrapText="1" indent="2"/>
    </xf>
    <xf numFmtId="3" fontId="73" fillId="14" borderId="3" xfId="24" applyNumberFormat="1" applyFont="1" applyFill="1" applyBorder="1" applyAlignment="1" applyProtection="1">
      <alignment horizontal="center" vertical="center"/>
      <protection locked="0"/>
    </xf>
    <xf numFmtId="0" fontId="2" fillId="9" borderId="7" xfId="24" applyFill="1" applyBorder="1" applyAlignment="1">
      <alignment horizontal="left" vertical="center" wrapText="1"/>
    </xf>
    <xf numFmtId="0" fontId="2" fillId="14" borderId="3" xfId="24" applyFill="1" applyBorder="1" applyAlignment="1" applyProtection="1">
      <alignment horizontal="left" vertical="center" wrapText="1"/>
      <protection locked="0"/>
    </xf>
    <xf numFmtId="0" fontId="2" fillId="18" borderId="3" xfId="24" applyFill="1" applyBorder="1" applyAlignment="1">
      <alignment horizontal="left" vertical="center" wrapText="1"/>
    </xf>
    <xf numFmtId="0" fontId="56" fillId="9" borderId="10" xfId="24" applyFont="1" applyFill="1" applyBorder="1" applyAlignment="1">
      <alignment horizontal="center"/>
    </xf>
    <xf numFmtId="0" fontId="66" fillId="13" borderId="34" xfId="24" applyFont="1" applyFill="1" applyBorder="1" applyAlignment="1">
      <alignment horizontal="left" vertical="top" wrapText="1"/>
    </xf>
    <xf numFmtId="0" fontId="66" fillId="13" borderId="16" xfId="24" applyFont="1" applyFill="1" applyBorder="1" applyAlignment="1">
      <alignment horizontal="left" vertical="top" wrapText="1"/>
    </xf>
    <xf numFmtId="0" fontId="66" fillId="13" borderId="15" xfId="24" applyFont="1" applyFill="1" applyBorder="1" applyAlignment="1">
      <alignment horizontal="left" vertical="top" wrapText="1"/>
    </xf>
    <xf numFmtId="0" fontId="66" fillId="13" borderId="22" xfId="24" applyFont="1" applyFill="1" applyBorder="1" applyAlignment="1">
      <alignment horizontal="left" vertical="top" wrapText="1"/>
    </xf>
    <xf numFmtId="0" fontId="66" fillId="13" borderId="23" xfId="24" applyFont="1" applyFill="1" applyBorder="1" applyAlignment="1">
      <alignment horizontal="left" vertical="top" wrapText="1"/>
    </xf>
    <xf numFmtId="0" fontId="66" fillId="13" borderId="24" xfId="24" applyFont="1" applyFill="1" applyBorder="1" applyAlignment="1">
      <alignment horizontal="left" vertical="top" wrapText="1"/>
    </xf>
    <xf numFmtId="0" fontId="2" fillId="14" borderId="3" xfId="24" applyFill="1" applyBorder="1" applyAlignment="1" applyProtection="1">
      <alignment horizontal="center" vertical="center"/>
      <protection locked="0"/>
    </xf>
    <xf numFmtId="0" fontId="61" fillId="9" borderId="17" xfId="24" applyFont="1" applyFill="1" applyBorder="1" applyAlignment="1">
      <alignment horizontal="left" wrapText="1"/>
    </xf>
    <xf numFmtId="0" fontId="56" fillId="9" borderId="0" xfId="24" applyFont="1" applyFill="1" applyAlignment="1">
      <alignment horizontal="right"/>
    </xf>
    <xf numFmtId="0" fontId="56" fillId="9" borderId="55" xfId="24" applyFont="1" applyFill="1" applyBorder="1" applyAlignment="1">
      <alignment horizontal="right"/>
    </xf>
    <xf numFmtId="0" fontId="56" fillId="9" borderId="12" xfId="24" applyFont="1" applyFill="1" applyBorder="1" applyAlignment="1">
      <alignment horizontal="center"/>
    </xf>
    <xf numFmtId="0" fontId="74" fillId="17" borderId="34" xfId="24" applyFont="1" applyFill="1" applyBorder="1" applyAlignment="1">
      <alignment horizontal="center" vertical="center" wrapText="1"/>
    </xf>
    <xf numFmtId="0" fontId="74" fillId="17" borderId="16" xfId="24" applyFont="1" applyFill="1" applyBorder="1" applyAlignment="1">
      <alignment horizontal="center" vertical="center" wrapText="1"/>
    </xf>
    <xf numFmtId="0" fontId="74" fillId="17" borderId="15" xfId="24" applyFont="1" applyFill="1" applyBorder="1" applyAlignment="1">
      <alignment horizontal="center" vertical="center" wrapText="1"/>
    </xf>
    <xf numFmtId="0" fontId="74" fillId="17" borderId="33" xfId="24" applyFont="1" applyFill="1" applyBorder="1" applyAlignment="1">
      <alignment horizontal="center" vertical="center" wrapText="1"/>
    </xf>
    <xf numFmtId="0" fontId="74" fillId="17" borderId="0" xfId="24" applyFont="1" applyFill="1" applyAlignment="1">
      <alignment horizontal="center" vertical="center" wrapText="1"/>
    </xf>
    <xf numFmtId="0" fontId="74" fillId="17" borderId="40" xfId="24" applyFont="1" applyFill="1" applyBorder="1" applyAlignment="1">
      <alignment horizontal="center" vertical="center" wrapText="1"/>
    </xf>
    <xf numFmtId="0" fontId="74" fillId="17" borderId="22" xfId="24" applyFont="1" applyFill="1" applyBorder="1" applyAlignment="1">
      <alignment horizontal="center" vertical="center" wrapText="1"/>
    </xf>
    <xf numFmtId="0" fontId="74" fillId="17" borderId="23" xfId="24" applyFont="1" applyFill="1" applyBorder="1" applyAlignment="1">
      <alignment horizontal="center" vertical="center" wrapText="1"/>
    </xf>
    <xf numFmtId="0" fontId="74" fillId="17" borderId="24" xfId="24" applyFont="1" applyFill="1" applyBorder="1" applyAlignment="1">
      <alignment horizontal="center" vertical="center" wrapText="1"/>
    </xf>
    <xf numFmtId="0" fontId="2" fillId="14" borderId="53" xfId="24" applyFill="1" applyBorder="1" applyAlignment="1" applyProtection="1">
      <alignment horizontal="left" vertical="center" wrapText="1"/>
      <protection locked="0"/>
    </xf>
    <xf numFmtId="0" fontId="2" fillId="14" borderId="65" xfId="24" applyFill="1" applyBorder="1" applyAlignment="1" applyProtection="1">
      <alignment horizontal="left" vertical="center" wrapText="1"/>
      <protection locked="0"/>
    </xf>
    <xf numFmtId="0" fontId="2" fillId="14" borderId="53" xfId="24" applyFill="1" applyBorder="1" applyAlignment="1" applyProtection="1">
      <alignment horizontal="center" vertical="center"/>
      <protection locked="0"/>
    </xf>
    <xf numFmtId="0" fontId="2" fillId="14" borderId="65" xfId="24" applyFill="1" applyBorder="1" applyAlignment="1" applyProtection="1">
      <alignment horizontal="center" vertical="center"/>
      <protection locked="0"/>
    </xf>
    <xf numFmtId="0" fontId="16" fillId="9" borderId="2" xfId="24" applyFont="1" applyFill="1" applyBorder="1" applyAlignment="1">
      <alignment horizontal="left" wrapText="1"/>
    </xf>
    <xf numFmtId="0" fontId="56" fillId="9" borderId="11" xfId="24" applyFont="1" applyFill="1" applyBorder="1" applyAlignment="1">
      <alignment horizontal="right" vertical="center"/>
    </xf>
    <xf numFmtId="0" fontId="81" fillId="10" borderId="18" xfId="24" applyFont="1" applyFill="1" applyBorder="1" applyAlignment="1">
      <alignment horizontal="left" vertical="center" wrapText="1"/>
    </xf>
    <xf numFmtId="0" fontId="59" fillId="9" borderId="11" xfId="24" applyFont="1" applyFill="1" applyBorder="1" applyAlignment="1">
      <alignment horizontal="center" vertical="center" wrapText="1"/>
    </xf>
    <xf numFmtId="0" fontId="49" fillId="9" borderId="53" xfId="24" applyFont="1" applyFill="1" applyBorder="1" applyAlignment="1">
      <alignment horizontal="center" wrapText="1"/>
    </xf>
    <xf numFmtId="0" fontId="44" fillId="9" borderId="47" xfId="24" applyFont="1" applyFill="1" applyBorder="1" applyAlignment="1">
      <alignment horizontal="center" vertical="center" wrapText="1"/>
    </xf>
    <xf numFmtId="0" fontId="44" fillId="9" borderId="0" xfId="24" applyFont="1" applyFill="1" applyAlignment="1">
      <alignment horizontal="center" vertical="center" wrapText="1"/>
    </xf>
    <xf numFmtId="0" fontId="59" fillId="10" borderId="18" xfId="24" applyFont="1" applyFill="1" applyBorder="1" applyAlignment="1">
      <alignment horizontal="center" wrapText="1"/>
    </xf>
    <xf numFmtId="0" fontId="56" fillId="9" borderId="18" xfId="24" applyFont="1" applyFill="1" applyBorder="1" applyAlignment="1">
      <alignment horizontal="center"/>
    </xf>
    <xf numFmtId="0" fontId="56" fillId="9" borderId="10" xfId="24" applyFont="1" applyFill="1" applyBorder="1" applyAlignment="1">
      <alignment horizontal="center" vertical="center"/>
    </xf>
    <xf numFmtId="0" fontId="52" fillId="10" borderId="8" xfId="24" applyFont="1" applyFill="1" applyBorder="1" applyAlignment="1">
      <alignment horizontal="center"/>
    </xf>
    <xf numFmtId="0" fontId="52" fillId="10" borderId="10" xfId="24" applyFont="1" applyFill="1" applyBorder="1" applyAlignment="1">
      <alignment horizontal="center"/>
    </xf>
    <xf numFmtId="0" fontId="56" fillId="9" borderId="49" xfId="24" applyFont="1" applyFill="1" applyBorder="1" applyAlignment="1">
      <alignment horizontal="center"/>
    </xf>
    <xf numFmtId="0" fontId="56" fillId="10" borderId="10" xfId="24" applyFont="1" applyFill="1" applyBorder="1" applyAlignment="1">
      <alignment horizontal="center" wrapText="1"/>
    </xf>
    <xf numFmtId="0" fontId="61" fillId="9" borderId="6" xfId="24" applyFont="1" applyFill="1" applyBorder="1" applyAlignment="1">
      <alignment horizontal="left" wrapText="1"/>
    </xf>
    <xf numFmtId="0" fontId="56" fillId="9" borderId="0" xfId="24" applyFont="1" applyFill="1" applyAlignment="1">
      <alignment horizontal="right" vertical="center"/>
    </xf>
    <xf numFmtId="0" fontId="56" fillId="9" borderId="55" xfId="24" applyFont="1" applyFill="1" applyBorder="1" applyAlignment="1">
      <alignment horizontal="right" vertical="center"/>
    </xf>
    <xf numFmtId="0" fontId="60" fillId="9" borderId="6" xfId="24" applyFont="1" applyFill="1" applyBorder="1" applyAlignment="1">
      <alignment horizontal="left" vertical="top" wrapText="1"/>
    </xf>
    <xf numFmtId="0" fontId="2" fillId="2" borderId="45" xfId="24" applyFill="1" applyBorder="1" applyAlignment="1">
      <alignment horizontal="left" vertical="center" wrapText="1" indent="4"/>
    </xf>
    <xf numFmtId="0" fontId="2" fillId="2" borderId="29" xfId="24" applyFill="1" applyBorder="1" applyAlignment="1">
      <alignment horizontal="left" vertical="center" wrapText="1" indent="4"/>
    </xf>
    <xf numFmtId="42" fontId="5" fillId="3" borderId="29" xfId="36" applyNumberFormat="1" applyFont="1" applyFill="1" applyBorder="1" applyAlignment="1" applyProtection="1">
      <alignment horizontal="right" vertical="center" shrinkToFit="1"/>
      <protection locked="0"/>
    </xf>
    <xf numFmtId="42" fontId="5" fillId="3" borderId="30" xfId="36" applyNumberFormat="1" applyFont="1" applyFill="1" applyBorder="1" applyAlignment="1" applyProtection="1">
      <alignment horizontal="right" vertical="center" shrinkToFit="1"/>
      <protection locked="0"/>
    </xf>
    <xf numFmtId="0" fontId="56" fillId="10" borderId="18" xfId="24" applyFont="1" applyFill="1" applyBorder="1" applyAlignment="1">
      <alignment horizontal="left"/>
    </xf>
    <xf numFmtId="0" fontId="56" fillId="9" borderId="11" xfId="24" applyFont="1" applyFill="1" applyBorder="1" applyAlignment="1">
      <alignment horizontal="center" vertical="center" wrapText="1"/>
    </xf>
    <xf numFmtId="0" fontId="61" fillId="9" borderId="0" xfId="24" applyFont="1" applyFill="1" applyAlignment="1">
      <alignment horizontal="center" vertical="center" wrapText="1"/>
    </xf>
    <xf numFmtId="0" fontId="2" fillId="2" borderId="66" xfId="24" applyFill="1" applyBorder="1" applyAlignment="1">
      <alignment horizontal="left" indent="4"/>
    </xf>
    <xf numFmtId="0" fontId="2" fillId="2" borderId="4" xfId="24" applyFill="1" applyBorder="1" applyAlignment="1">
      <alignment horizontal="left" indent="4"/>
    </xf>
    <xf numFmtId="0" fontId="2" fillId="2" borderId="7" xfId="24" applyFill="1" applyBorder="1" applyAlignment="1">
      <alignment horizontal="left" indent="4"/>
    </xf>
    <xf numFmtId="42" fontId="5" fillId="3" borderId="3" xfId="36" applyNumberFormat="1" applyFont="1" applyFill="1" applyBorder="1" applyAlignment="1" applyProtection="1">
      <alignment horizontal="right" shrinkToFit="1"/>
      <protection locked="0"/>
    </xf>
    <xf numFmtId="42" fontId="5" fillId="3" borderId="38" xfId="36" applyNumberFormat="1" applyFont="1" applyFill="1" applyBorder="1" applyAlignment="1" applyProtection="1">
      <alignment horizontal="right" shrinkToFit="1"/>
      <protection locked="0"/>
    </xf>
    <xf numFmtId="0" fontId="7" fillId="7" borderId="66" xfId="24" applyFont="1" applyFill="1" applyBorder="1" applyAlignment="1">
      <alignment horizontal="left"/>
    </xf>
    <xf numFmtId="0" fontId="7" fillId="7" borderId="4" xfId="24" applyFont="1" applyFill="1" applyBorder="1" applyAlignment="1">
      <alignment horizontal="left"/>
    </xf>
    <xf numFmtId="0" fontId="7" fillId="7" borderId="58" xfId="24" applyFont="1" applyFill="1" applyBorder="1" applyAlignment="1">
      <alignment horizontal="left"/>
    </xf>
    <xf numFmtId="0" fontId="2" fillId="2" borderId="66" xfId="24" applyFill="1" applyBorder="1" applyAlignment="1">
      <alignment horizontal="left" vertical="center" indent="4"/>
    </xf>
    <xf numFmtId="0" fontId="2" fillId="2" borderId="4" xfId="24" applyFill="1" applyBorder="1" applyAlignment="1">
      <alignment horizontal="left" vertical="center" indent="4"/>
    </xf>
    <xf numFmtId="0" fontId="2" fillId="2" borderId="7" xfId="24" applyFill="1" applyBorder="1" applyAlignment="1">
      <alignment horizontal="left" vertical="center" indent="4"/>
    </xf>
    <xf numFmtId="42" fontId="5" fillId="3" borderId="3" xfId="36" applyNumberFormat="1" applyFont="1" applyFill="1" applyBorder="1" applyAlignment="1" applyProtection="1">
      <alignment horizontal="right" vertical="center" shrinkToFit="1"/>
      <protection locked="0"/>
    </xf>
    <xf numFmtId="42" fontId="5" fillId="3" borderId="38" xfId="36" applyNumberFormat="1" applyFont="1" applyFill="1" applyBorder="1" applyAlignment="1" applyProtection="1">
      <alignment horizontal="right" vertical="center" shrinkToFit="1"/>
      <protection locked="0"/>
    </xf>
    <xf numFmtId="0" fontId="53" fillId="9" borderId="17" xfId="24" applyFont="1" applyFill="1" applyBorder="1" applyAlignment="1">
      <alignment horizontal="left" vertical="center"/>
    </xf>
    <xf numFmtId="0" fontId="56" fillId="9" borderId="11" xfId="24" applyFont="1" applyFill="1" applyBorder="1" applyAlignment="1">
      <alignment horizontal="right"/>
    </xf>
    <xf numFmtId="3" fontId="83" fillId="0" borderId="12" xfId="36" applyNumberFormat="1" applyFont="1" applyBorder="1" applyAlignment="1"/>
    <xf numFmtId="0" fontId="56" fillId="10" borderId="18" xfId="24" applyFont="1" applyFill="1" applyBorder="1" applyAlignment="1">
      <alignment horizontal="right" vertical="center"/>
    </xf>
    <xf numFmtId="42" fontId="55" fillId="14" borderId="57" xfId="36" applyNumberFormat="1" applyFont="1" applyFill="1" applyBorder="1" applyAlignment="1" applyProtection="1">
      <alignment horizontal="right" vertical="center" shrinkToFit="1"/>
      <protection locked="0"/>
    </xf>
    <xf numFmtId="0" fontId="69" fillId="9" borderId="0" xfId="24" applyFont="1" applyFill="1" applyAlignment="1">
      <alignment horizontal="center" vertical="top" wrapText="1"/>
    </xf>
    <xf numFmtId="0" fontId="56" fillId="9" borderId="15" xfId="24" applyFont="1" applyFill="1" applyBorder="1" applyAlignment="1">
      <alignment horizontal="right"/>
    </xf>
    <xf numFmtId="42" fontId="55" fillId="9" borderId="57" xfId="36" applyNumberFormat="1" applyFont="1" applyFill="1" applyBorder="1" applyAlignment="1" applyProtection="1">
      <alignment horizontal="right" shrinkToFit="1"/>
    </xf>
    <xf numFmtId="0" fontId="7" fillId="7" borderId="54" xfId="24" applyFont="1" applyFill="1" applyBorder="1" applyAlignment="1">
      <alignment horizontal="left"/>
    </xf>
    <xf numFmtId="0" fontId="7" fillId="7" borderId="59" xfId="24" applyFont="1" applyFill="1" applyBorder="1" applyAlignment="1">
      <alignment horizontal="left"/>
    </xf>
    <xf numFmtId="0" fontId="7" fillId="7" borderId="60" xfId="24" applyFont="1" applyFill="1" applyBorder="1" applyAlignment="1">
      <alignment horizontal="left"/>
    </xf>
    <xf numFmtId="3" fontId="2" fillId="14" borderId="3" xfId="24" applyNumberFormat="1" applyFill="1" applyBorder="1" applyAlignment="1" applyProtection="1">
      <alignment horizontal="center" vertical="center"/>
      <protection locked="0"/>
    </xf>
    <xf numFmtId="0" fontId="49" fillId="9" borderId="47" xfId="24" applyFont="1" applyFill="1" applyBorder="1" applyAlignment="1">
      <alignment horizontal="center" vertical="center" wrapText="1"/>
    </xf>
    <xf numFmtId="0" fontId="49" fillId="9" borderId="0" xfId="24" applyFont="1" applyFill="1" applyAlignment="1">
      <alignment horizontal="center" vertical="center" wrapText="1"/>
    </xf>
    <xf numFmtId="3" fontId="42" fillId="14" borderId="3" xfId="26" applyNumberFormat="1" applyFont="1" applyFill="1" applyBorder="1" applyAlignment="1" applyProtection="1">
      <alignment horizontal="right" vertical="center"/>
      <protection locked="0"/>
    </xf>
    <xf numFmtId="0" fontId="60" fillId="9" borderId="17" xfId="24" applyFont="1" applyFill="1" applyBorder="1" applyAlignment="1">
      <alignment horizontal="left" vertical="top" wrapText="1"/>
    </xf>
    <xf numFmtId="3" fontId="42" fillId="14" borderId="53" xfId="26" applyNumberFormat="1" applyFont="1" applyFill="1" applyBorder="1" applyAlignment="1" applyProtection="1">
      <alignment horizontal="right" vertical="center"/>
      <protection locked="0"/>
    </xf>
    <xf numFmtId="3" fontId="42" fillId="14" borderId="65" xfId="26" applyNumberFormat="1" applyFont="1" applyFill="1" applyBorder="1" applyAlignment="1" applyProtection="1">
      <alignment horizontal="right" vertical="center"/>
      <protection locked="0"/>
    </xf>
    <xf numFmtId="0" fontId="49" fillId="9" borderId="47" xfId="24" applyFont="1" applyFill="1" applyBorder="1" applyAlignment="1">
      <alignment horizontal="center" wrapText="1"/>
    </xf>
    <xf numFmtId="0" fontId="61" fillId="9" borderId="3" xfId="24" applyFont="1" applyFill="1" applyBorder="1" applyAlignment="1">
      <alignment horizontal="left" wrapText="1"/>
    </xf>
    <xf numFmtId="0" fontId="59" fillId="9" borderId="11" xfId="24" applyFont="1" applyFill="1" applyBorder="1" applyAlignment="1">
      <alignment horizontal="right" vertical="center" wrapText="1"/>
    </xf>
    <xf numFmtId="0" fontId="55" fillId="10" borderId="18" xfId="24" applyFont="1" applyFill="1" applyBorder="1" applyAlignment="1">
      <alignment horizontal="left" vertical="top" wrapText="1"/>
    </xf>
    <xf numFmtId="0" fontId="55" fillId="10" borderId="8" xfId="24" applyFont="1" applyFill="1" applyBorder="1" applyAlignment="1">
      <alignment horizontal="left" vertical="top" wrapText="1"/>
    </xf>
    <xf numFmtId="0" fontId="52" fillId="10" borderId="8" xfId="24" applyFont="1" applyFill="1" applyBorder="1" applyAlignment="1">
      <alignment horizontal="center" vertical="center"/>
    </xf>
    <xf numFmtId="0" fontId="52" fillId="10" borderId="10" xfId="24" applyFont="1" applyFill="1" applyBorder="1" applyAlignment="1">
      <alignment horizontal="center" vertical="center"/>
    </xf>
    <xf numFmtId="0" fontId="59" fillId="9" borderId="11" xfId="24" applyFont="1" applyFill="1" applyBorder="1" applyAlignment="1">
      <alignment horizontal="center" vertical="center"/>
    </xf>
    <xf numFmtId="0" fontId="62" fillId="9" borderId="12" xfId="24" applyFont="1" applyFill="1" applyBorder="1" applyAlignment="1">
      <alignment horizontal="center" vertical="center" wrapText="1"/>
    </xf>
    <xf numFmtId="0" fontId="56" fillId="10" borderId="24" xfId="24" applyFont="1" applyFill="1" applyBorder="1" applyAlignment="1">
      <alignment horizontal="center" vertical="center" wrapText="1"/>
    </xf>
    <xf numFmtId="0" fontId="56" fillId="10" borderId="10" xfId="24" applyFont="1" applyFill="1" applyBorder="1" applyAlignment="1">
      <alignment horizontal="center" vertical="center" wrapText="1"/>
    </xf>
    <xf numFmtId="0" fontId="60" fillId="9" borderId="3" xfId="24" applyFont="1" applyFill="1" applyBorder="1" applyAlignment="1">
      <alignment horizontal="left" wrapText="1"/>
    </xf>
    <xf numFmtId="0" fontId="2" fillId="9" borderId="2" xfId="24" applyFill="1" applyBorder="1" applyAlignment="1">
      <alignment horizontal="left"/>
    </xf>
    <xf numFmtId="0" fontId="55" fillId="10" borderId="18" xfId="24" applyFont="1" applyFill="1" applyBorder="1" applyAlignment="1">
      <alignment horizontal="left" wrapText="1"/>
    </xf>
    <xf numFmtId="0" fontId="46" fillId="9" borderId="0" xfId="24" applyFont="1" applyFill="1" applyAlignment="1">
      <alignment horizontal="center" vertical="center" wrapText="1"/>
    </xf>
    <xf numFmtId="0" fontId="61" fillId="9" borderId="2" xfId="24" applyFont="1" applyFill="1" applyBorder="1" applyAlignment="1">
      <alignment horizontal="left" wrapText="1"/>
    </xf>
    <xf numFmtId="0" fontId="2" fillId="9" borderId="47" xfId="24" applyFill="1" applyBorder="1" applyAlignment="1">
      <alignment horizontal="center" wrapText="1"/>
    </xf>
    <xf numFmtId="0" fontId="60" fillId="9" borderId="2" xfId="24" applyFont="1" applyFill="1" applyBorder="1" applyAlignment="1">
      <alignment horizontal="left"/>
    </xf>
    <xf numFmtId="0" fontId="59" fillId="9" borderId="11" xfId="24" applyFont="1" applyFill="1" applyBorder="1" applyAlignment="1">
      <alignment horizontal="right" wrapText="1"/>
    </xf>
    <xf numFmtId="0" fontId="55" fillId="10" borderId="11" xfId="24" applyFont="1" applyFill="1" applyBorder="1" applyAlignment="1">
      <alignment horizontal="center" wrapText="1"/>
    </xf>
    <xf numFmtId="0" fontId="55" fillId="10" borderId="10" xfId="24" applyFont="1" applyFill="1" applyBorder="1" applyAlignment="1">
      <alignment horizontal="center" vertical="center" wrapText="1"/>
    </xf>
    <xf numFmtId="0" fontId="79" fillId="9" borderId="47" xfId="24" applyFont="1" applyFill="1" applyBorder="1" applyAlignment="1">
      <alignment horizontal="center" vertical="center" wrapText="1"/>
    </xf>
    <xf numFmtId="0" fontId="2" fillId="14" borderId="2" xfId="24" applyFill="1" applyBorder="1" applyAlignment="1" applyProtection="1">
      <alignment horizontal="left"/>
      <protection locked="0"/>
    </xf>
    <xf numFmtId="0" fontId="2" fillId="14" borderId="3" xfId="24" applyFill="1" applyBorder="1" applyAlignment="1" applyProtection="1">
      <alignment horizontal="left" wrapText="1"/>
      <protection locked="0"/>
    </xf>
    <xf numFmtId="0" fontId="44" fillId="2" borderId="47" xfId="24" applyFont="1" applyFill="1" applyBorder="1" applyAlignment="1">
      <alignment horizontal="center" vertical="center" wrapText="1"/>
    </xf>
    <xf numFmtId="0" fontId="44" fillId="2" borderId="0" xfId="24" applyFont="1" applyFill="1" applyAlignment="1">
      <alignment horizontal="center" vertical="center" wrapText="1"/>
    </xf>
    <xf numFmtId="0" fontId="2" fillId="10" borderId="0" xfId="24" applyFill="1" applyAlignment="1">
      <alignment horizontal="left" vertical="center" wrapText="1"/>
    </xf>
    <xf numFmtId="0" fontId="2" fillId="14" borderId="53" xfId="24" applyFill="1" applyBorder="1" applyAlignment="1" applyProtection="1">
      <alignment horizontal="left" wrapText="1"/>
      <protection locked="0"/>
    </xf>
    <xf numFmtId="0" fontId="2" fillId="14" borderId="65" xfId="24" applyFill="1" applyBorder="1" applyAlignment="1" applyProtection="1">
      <alignment horizontal="left" wrapText="1"/>
      <protection locked="0"/>
    </xf>
    <xf numFmtId="0" fontId="2" fillId="9" borderId="0" xfId="24" applyFill="1" applyAlignment="1">
      <alignment horizontal="right" vertical="center"/>
    </xf>
    <xf numFmtId="0" fontId="52" fillId="14" borderId="3" xfId="24" applyFont="1" applyFill="1" applyBorder="1" applyAlignment="1" applyProtection="1">
      <alignment horizontal="center" vertical="center"/>
      <protection locked="0"/>
    </xf>
    <xf numFmtId="0" fontId="54" fillId="14" borderId="1" xfId="45" applyFont="1" applyFill="1" applyBorder="1" applyAlignment="1" applyProtection="1">
      <alignment horizontal="center"/>
      <protection locked="0"/>
    </xf>
    <xf numFmtId="0" fontId="41" fillId="10" borderId="33" xfId="24" applyFont="1" applyFill="1" applyBorder="1" applyAlignment="1">
      <alignment horizontal="center" vertical="center" wrapText="1"/>
    </xf>
    <xf numFmtId="0" fontId="41" fillId="10" borderId="0" xfId="24" applyFont="1" applyFill="1" applyAlignment="1">
      <alignment horizontal="center" vertical="center" wrapText="1"/>
    </xf>
    <xf numFmtId="0" fontId="15" fillId="2" borderId="0" xfId="24" applyFont="1" applyFill="1" applyAlignment="1">
      <alignment horizontal="center" vertical="top" wrapText="1"/>
    </xf>
    <xf numFmtId="0" fontId="47" fillId="9" borderId="23" xfId="24" applyFont="1" applyFill="1" applyBorder="1" applyAlignment="1">
      <alignment horizontal="center" wrapText="1"/>
    </xf>
    <xf numFmtId="0" fontId="49" fillId="9" borderId="23" xfId="24" applyFont="1" applyFill="1" applyBorder="1" applyAlignment="1">
      <alignment horizontal="center"/>
    </xf>
    <xf numFmtId="0" fontId="50" fillId="14" borderId="18" xfId="24" applyFont="1" applyFill="1" applyBorder="1" applyAlignment="1" applyProtection="1">
      <alignment horizontal="center" vertical="center"/>
      <protection locked="0"/>
    </xf>
    <xf numFmtId="0" fontId="22" fillId="9" borderId="0" xfId="24" applyFont="1" applyFill="1" applyAlignment="1">
      <alignment horizontal="left" vertical="top" wrapText="1"/>
    </xf>
    <xf numFmtId="0" fontId="2" fillId="9" borderId="0" xfId="24" applyFill="1" applyAlignment="1">
      <alignment horizontal="center"/>
    </xf>
    <xf numFmtId="0" fontId="51" fillId="9" borderId="0" xfId="24" applyFont="1" applyFill="1" applyAlignment="1">
      <alignment horizontal="center"/>
    </xf>
    <xf numFmtId="1" fontId="14" fillId="0" borderId="22" xfId="4" applyNumberFormat="1" applyFont="1" applyBorder="1" applyAlignment="1">
      <alignment horizontal="center"/>
    </xf>
    <xf numFmtId="1" fontId="14" fillId="0" borderId="23" xfId="4" applyNumberFormat="1" applyFont="1" applyBorder="1" applyAlignment="1">
      <alignment horizontal="center"/>
    </xf>
    <xf numFmtId="1" fontId="14" fillId="0" borderId="24" xfId="4" applyNumberFormat="1" applyFont="1" applyBorder="1" applyAlignment="1">
      <alignment horizontal="center"/>
    </xf>
    <xf numFmtId="0" fontId="8" fillId="0" borderId="0" xfId="4" applyFont="1" applyAlignment="1">
      <alignment horizontal="right"/>
    </xf>
    <xf numFmtId="0" fontId="14" fillId="0" borderId="22" xfId="4" applyFont="1" applyBorder="1" applyAlignment="1">
      <alignment horizontal="center"/>
    </xf>
    <xf numFmtId="0" fontId="14" fillId="0" borderId="23" xfId="4" applyFont="1" applyBorder="1" applyAlignment="1">
      <alignment horizontal="center"/>
    </xf>
    <xf numFmtId="0" fontId="14" fillId="0" borderId="24" xfId="4" applyFont="1" applyBorder="1" applyAlignment="1">
      <alignment horizontal="center"/>
    </xf>
    <xf numFmtId="0" fontId="80" fillId="0" borderId="0" xfId="5" applyFont="1" applyAlignment="1">
      <alignment horizontal="center" vertical="center"/>
    </xf>
    <xf numFmtId="0" fontId="21" fillId="0" borderId="0" xfId="5" applyFont="1" applyAlignment="1">
      <alignment horizontal="center" vertical="center"/>
    </xf>
    <xf numFmtId="0" fontId="4" fillId="3" borderId="0" xfId="5" applyFill="1" applyAlignment="1" applyProtection="1">
      <alignment horizontal="center"/>
      <protection locked="0"/>
    </xf>
    <xf numFmtId="0" fontId="0" fillId="0" borderId="0" xfId="0"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0" fillId="0" borderId="1" xfId="0" applyBorder="1" applyAlignment="1">
      <alignment horizontal="center" wrapText="1"/>
    </xf>
    <xf numFmtId="0" fontId="0" fillId="0" borderId="0" xfId="0" applyAlignment="1">
      <alignment horizontal="center" vertical="center" wrapText="1"/>
    </xf>
    <xf numFmtId="0" fontId="67" fillId="0" borderId="1" xfId="44" applyFont="1" applyBorder="1" applyAlignment="1" applyProtection="1">
      <alignment horizontal="center" vertical="center" wrapText="1"/>
      <protection locked="0"/>
    </xf>
    <xf numFmtId="0" fontId="73" fillId="0" borderId="0" xfId="44" applyFont="1" applyAlignment="1">
      <alignment horizontal="center" vertical="top"/>
    </xf>
    <xf numFmtId="0" fontId="26" fillId="0" borderId="0" xfId="44" applyFont="1" applyAlignment="1">
      <alignment horizontal="center" vertical="top"/>
    </xf>
    <xf numFmtId="0" fontId="67" fillId="0" borderId="1" xfId="44" applyFont="1" applyBorder="1" applyAlignment="1" applyProtection="1">
      <alignment horizontal="center" vertical="center"/>
      <protection locked="0"/>
    </xf>
    <xf numFmtId="0" fontId="67" fillId="0" borderId="1" xfId="44" applyFont="1" applyBorder="1" applyAlignment="1" applyProtection="1">
      <alignment horizontal="center"/>
      <protection locked="0"/>
    </xf>
    <xf numFmtId="0" fontId="86" fillId="0" borderId="1" xfId="44" applyFont="1" applyBorder="1" applyAlignment="1" applyProtection="1">
      <alignment horizontal="left" vertical="center" wrapText="1"/>
      <protection locked="0"/>
    </xf>
    <xf numFmtId="166" fontId="67" fillId="0" borderId="1" xfId="44" applyNumberFormat="1" applyFont="1" applyBorder="1" applyAlignment="1" applyProtection="1">
      <alignment horizontal="center" vertical="center"/>
      <protection locked="0"/>
    </xf>
    <xf numFmtId="0" fontId="67" fillId="0" borderId="1" xfId="44" applyFont="1" applyBorder="1" applyAlignment="1">
      <alignment horizontal="center" vertical="center" wrapText="1"/>
    </xf>
    <xf numFmtId="0" fontId="67" fillId="0" borderId="1" xfId="44" applyFont="1" applyBorder="1" applyAlignment="1" applyProtection="1">
      <alignment horizontal="center" wrapText="1"/>
      <protection locked="0"/>
    </xf>
    <xf numFmtId="0" fontId="85" fillId="0" borderId="0" xfId="44" applyFont="1" applyAlignment="1">
      <alignment horizontal="center" vertical="top" wrapText="1"/>
    </xf>
    <xf numFmtId="0" fontId="30" fillId="0" borderId="0" xfId="44" applyFont="1" applyAlignment="1">
      <alignment horizontal="right" wrapText="1"/>
    </xf>
    <xf numFmtId="0" fontId="67" fillId="0" borderId="0" xfId="44" applyFont="1" applyAlignment="1">
      <alignment horizontal="right" wrapText="1"/>
    </xf>
    <xf numFmtId="0" fontId="67" fillId="0" borderId="1" xfId="44" applyFont="1" applyBorder="1" applyAlignment="1">
      <alignment horizontal="center" wrapText="1"/>
    </xf>
    <xf numFmtId="0" fontId="67" fillId="0" borderId="0" xfId="44" applyFont="1" applyAlignment="1">
      <alignment horizontal="right"/>
    </xf>
    <xf numFmtId="0" fontId="67" fillId="0" borderId="1" xfId="44" applyFont="1" applyBorder="1" applyAlignment="1">
      <alignment horizontal="left" vertical="center" wrapText="1"/>
    </xf>
    <xf numFmtId="0" fontId="73" fillId="0" borderId="0" xfId="44" applyFont="1" applyAlignment="1">
      <alignment horizontal="center" wrapText="1"/>
    </xf>
    <xf numFmtId="0" fontId="20" fillId="3" borderId="1" xfId="41" applyFont="1" applyFill="1" applyBorder="1" applyAlignment="1" applyProtection="1">
      <alignment horizontal="center" vertical="center" wrapText="1"/>
      <protection locked="0"/>
    </xf>
    <xf numFmtId="0" fontId="7" fillId="0" borderId="0" xfId="41" applyFont="1" applyAlignment="1">
      <alignment horizontal="center" vertical="center"/>
    </xf>
    <xf numFmtId="0" fontId="14" fillId="0" borderId="0" xfId="41" applyFont="1" applyAlignment="1">
      <alignment horizontal="center" vertical="center"/>
    </xf>
    <xf numFmtId="0" fontId="20" fillId="0" borderId="0" xfId="41" applyFont="1" applyAlignment="1">
      <alignment horizontal="left" vertical="center" wrapText="1"/>
    </xf>
    <xf numFmtId="0" fontId="20" fillId="0" borderId="0" xfId="41" applyFont="1" applyAlignment="1">
      <alignment horizontal="left" vertical="top" wrapText="1"/>
    </xf>
    <xf numFmtId="0" fontId="67" fillId="0" borderId="0" xfId="41" applyFont="1" applyAlignment="1">
      <alignment horizontal="left" vertical="top" wrapText="1"/>
    </xf>
    <xf numFmtId="0" fontId="4" fillId="0" borderId="0" xfId="41" applyAlignment="1">
      <alignment horizontal="right" vertical="top" wrapText="1"/>
    </xf>
    <xf numFmtId="0" fontId="20" fillId="0" borderId="0" xfId="41" applyFont="1" applyAlignment="1">
      <alignment horizontal="center" vertical="center"/>
    </xf>
    <xf numFmtId="0" fontId="2" fillId="0" borderId="0" xfId="41" applyFont="1" applyAlignment="1">
      <alignment horizontal="center"/>
    </xf>
    <xf numFmtId="0" fontId="20" fillId="3" borderId="0" xfId="41" applyFont="1" applyFill="1" applyAlignment="1" applyProtection="1">
      <alignment horizontal="left" vertical="top" wrapText="1"/>
      <protection locked="0"/>
    </xf>
    <xf numFmtId="0" fontId="4" fillId="0" borderId="1" xfId="41" applyBorder="1" applyAlignment="1">
      <alignment horizontal="center"/>
    </xf>
    <xf numFmtId="0" fontId="4" fillId="0" borderId="31" xfId="41" applyBorder="1" applyAlignment="1">
      <alignment horizontal="left"/>
    </xf>
    <xf numFmtId="0" fontId="20" fillId="3" borderId="0" xfId="41" applyFont="1" applyFill="1" applyAlignment="1" applyProtection="1">
      <alignment horizontal="center" vertical="top" wrapText="1"/>
      <protection locked="0"/>
    </xf>
    <xf numFmtId="1" fontId="28" fillId="4" borderId="3" xfId="0" applyNumberFormat="1" applyFont="1" applyFill="1" applyBorder="1" applyAlignment="1">
      <alignment horizontal="center" vertical="center" wrapText="1"/>
    </xf>
    <xf numFmtId="4" fontId="33" fillId="4" borderId="3" xfId="0" applyNumberFormat="1" applyFont="1" applyFill="1" applyBorder="1" applyAlignment="1">
      <alignment horizontal="center" vertical="center"/>
    </xf>
    <xf numFmtId="3" fontId="26" fillId="0" borderId="3" xfId="0" applyNumberFormat="1" applyFont="1" applyBorder="1" applyAlignment="1">
      <alignment horizontal="center" vertical="center"/>
    </xf>
    <xf numFmtId="4" fontId="33" fillId="0" borderId="3" xfId="0" applyNumberFormat="1" applyFont="1" applyBorder="1" applyAlignment="1">
      <alignment horizontal="center" vertical="center"/>
    </xf>
    <xf numFmtId="4" fontId="26" fillId="0" borderId="3" xfId="0" applyNumberFormat="1" applyFont="1" applyBorder="1" applyAlignment="1">
      <alignment horizontal="center" vertical="center"/>
    </xf>
    <xf numFmtId="4" fontId="33" fillId="19" borderId="3" xfId="0" applyNumberFormat="1" applyFont="1" applyFill="1" applyBorder="1" applyAlignment="1">
      <alignment horizontal="center" vertical="center"/>
    </xf>
    <xf numFmtId="0" fontId="4" fillId="0" borderId="7" xfId="42" applyBorder="1" applyAlignment="1">
      <alignment wrapText="1"/>
    </xf>
    <xf numFmtId="4" fontId="4" fillId="0" borderId="7" xfId="42" applyNumberFormat="1" applyBorder="1" applyAlignment="1">
      <alignment horizontal="center" vertical="center"/>
    </xf>
    <xf numFmtId="0" fontId="77" fillId="0" borderId="5" xfId="42" applyNumberFormat="1" applyFont="1" applyBorder="1" applyAlignment="1">
      <alignment horizontal="center" wrapText="1"/>
    </xf>
    <xf numFmtId="0" fontId="46" fillId="0" borderId="14" xfId="42" applyNumberFormat="1" applyFont="1" applyBorder="1" applyAlignment="1">
      <alignment horizontal="center" wrapText="1"/>
    </xf>
    <xf numFmtId="0" fontId="46" fillId="0" borderId="3" xfId="42" applyNumberFormat="1" applyFont="1" applyBorder="1" applyAlignment="1">
      <alignment horizontal="center" wrapText="1"/>
    </xf>
    <xf numFmtId="2" fontId="46" fillId="0" borderId="14" xfId="42" applyNumberFormat="1" applyFont="1" applyBorder="1" applyAlignment="1">
      <alignment horizontal="center" wrapText="1"/>
    </xf>
    <xf numFmtId="2" fontId="46" fillId="0" borderId="3" xfId="42" applyNumberFormat="1" applyFont="1" applyBorder="1" applyAlignment="1">
      <alignment horizontal="center" wrapText="1"/>
    </xf>
    <xf numFmtId="37" fontId="26" fillId="0" borderId="6" xfId="8" applyNumberFormat="1" applyFont="1" applyBorder="1" applyAlignment="1">
      <alignment horizontal="center" vertical="center"/>
    </xf>
    <xf numFmtId="4" fontId="33" fillId="0" borderId="6" xfId="0" applyNumberFormat="1" applyFont="1" applyBorder="1" applyAlignment="1">
      <alignment horizontal="center" vertical="center" wrapText="1"/>
    </xf>
    <xf numFmtId="4" fontId="33" fillId="4" borderId="6" xfId="0" applyNumberFormat="1" applyFont="1" applyFill="1" applyBorder="1" applyAlignment="1">
      <alignment horizontal="center" vertical="center"/>
    </xf>
    <xf numFmtId="3" fontId="26" fillId="0" borderId="6" xfId="0" applyNumberFormat="1" applyFont="1" applyBorder="1" applyAlignment="1">
      <alignment horizontal="center" vertical="center"/>
    </xf>
    <xf numFmtId="4" fontId="33" fillId="0" borderId="6" xfId="0" applyNumberFormat="1" applyFont="1" applyBorder="1" applyAlignment="1">
      <alignment horizontal="center" vertical="center"/>
    </xf>
    <xf numFmtId="0" fontId="46" fillId="0" borderId="69" xfId="42" applyNumberFormat="1" applyFont="1" applyBorder="1" applyAlignment="1">
      <alignment horizontal="center" wrapText="1"/>
    </xf>
    <xf numFmtId="2" fontId="46" fillId="0" borderId="69" xfId="42" applyNumberFormat="1" applyFont="1" applyBorder="1" applyAlignment="1">
      <alignment horizontal="center" wrapText="1"/>
    </xf>
    <xf numFmtId="2" fontId="46" fillId="0" borderId="56" xfId="42" applyNumberFormat="1" applyFont="1" applyBorder="1" applyAlignment="1">
      <alignment horizontal="center" wrapText="1"/>
    </xf>
    <xf numFmtId="2" fontId="46" fillId="0" borderId="51" xfId="42" applyNumberFormat="1" applyFont="1" applyBorder="1" applyAlignment="1">
      <alignment horizontal="center" wrapText="1"/>
    </xf>
    <xf numFmtId="2" fontId="46" fillId="4" borderId="51" xfId="42" applyNumberFormat="1" applyFont="1" applyFill="1" applyBorder="1" applyAlignment="1">
      <alignment horizontal="center" wrapText="1"/>
    </xf>
    <xf numFmtId="0" fontId="46" fillId="0" borderId="51" xfId="42" applyNumberFormat="1" applyFont="1" applyBorder="1" applyAlignment="1">
      <alignment horizontal="center" wrapText="1"/>
    </xf>
    <xf numFmtId="0" fontId="46" fillId="4" borderId="51" xfId="42" applyNumberFormat="1" applyFont="1" applyFill="1" applyBorder="1" applyAlignment="1">
      <alignment horizontal="center" wrapText="1"/>
    </xf>
    <xf numFmtId="2" fontId="46" fillId="4" borderId="2" xfId="42" applyNumberFormat="1" applyFont="1" applyFill="1" applyBorder="1" applyAlignment="1">
      <alignment horizontal="center" wrapText="1"/>
    </xf>
    <xf numFmtId="2" fontId="46" fillId="0" borderId="3" xfId="42" applyNumberFormat="1" applyFont="1" applyBorder="1" applyAlignment="1">
      <alignment horizontal="center" vertical="center" wrapText="1"/>
    </xf>
    <xf numFmtId="0" fontId="88" fillId="0" borderId="0" xfId="41" applyFont="1"/>
  </cellXfs>
  <cellStyles count="46">
    <cellStyle name="Comma 2" xfId="7" xr:uid="{00000000-0005-0000-0000-000001000000}"/>
    <cellStyle name="Comma 3" xfId="26" xr:uid="{00000000-0005-0000-0000-000002000000}"/>
    <cellStyle name="Currency 2" xfId="6" xr:uid="{00000000-0005-0000-0000-000004000000}"/>
    <cellStyle name="Currency 2 2" xfId="36" xr:uid="{00000000-0005-0000-0000-000005000000}"/>
    <cellStyle name="Currency 3" xfId="8" xr:uid="{00000000-0005-0000-0000-000006000000}"/>
    <cellStyle name="Currency 3 2" xfId="30" xr:uid="{00000000-0005-0000-0000-000007000000}"/>
    <cellStyle name="Currency 4" xfId="9" xr:uid="{00000000-0005-0000-0000-000008000000}"/>
    <cellStyle name="Currency 4 2" xfId="35" xr:uid="{00000000-0005-0000-0000-000009000000}"/>
    <cellStyle name="Currency 5" xfId="10" xr:uid="{00000000-0005-0000-0000-00000A000000}"/>
    <cellStyle name="Currency 5 2" xfId="43" xr:uid="{018F6981-B481-42DA-9E5E-28686BCC940E}"/>
    <cellStyle name="Currency 6" xfId="23" xr:uid="{00000000-0005-0000-0000-00000B000000}"/>
    <cellStyle name="Currency 6 2 2" xfId="37" xr:uid="{00000000-0005-0000-0000-00000C000000}"/>
    <cellStyle name="Currency 6 2 3" xfId="39" xr:uid="{00000000-0005-0000-0000-00000D000000}"/>
    <cellStyle name="Currency 7" xfId="29" xr:uid="{00000000-0005-0000-0000-00000E000000}"/>
    <cellStyle name="Currency 7 2" xfId="32" xr:uid="{00000000-0005-0000-0000-00000F000000}"/>
    <cellStyle name="Currency 7 2 2" xfId="40" xr:uid="{00000000-0005-0000-0000-000010000000}"/>
    <cellStyle name="Currency 7 3" xfId="38" xr:uid="{00000000-0005-0000-0000-000011000000}"/>
    <cellStyle name="Hyperlink" xfId="1" builtinId="8"/>
    <cellStyle name="Hyperlink 2" xfId="11" xr:uid="{00000000-0005-0000-0000-000013000000}"/>
    <cellStyle name="Hyperlink 2 2" xfId="45" xr:uid="{1FDD7307-7EF7-48F9-95CC-0B98E95037F3}"/>
    <cellStyle name="Hyperlink 3" xfId="22" xr:uid="{00000000-0005-0000-0000-000014000000}"/>
    <cellStyle name="Normal" xfId="0" builtinId="0"/>
    <cellStyle name="Normal 10" xfId="12" xr:uid="{00000000-0005-0000-0000-000016000000}"/>
    <cellStyle name="Normal 10 2" xfId="33" xr:uid="{00000000-0005-0000-0000-000017000000}"/>
    <cellStyle name="Normal 11" xfId="13" xr:uid="{00000000-0005-0000-0000-000018000000}"/>
    <cellStyle name="Normal 12" xfId="24" xr:uid="{00000000-0005-0000-0000-000019000000}"/>
    <cellStyle name="Normal 12 2" xfId="31" xr:uid="{00000000-0005-0000-0000-00001A000000}"/>
    <cellStyle name="Normal 13" xfId="28" xr:uid="{00000000-0005-0000-0000-00001B000000}"/>
    <cellStyle name="Normal 13 2" xfId="34" xr:uid="{00000000-0005-0000-0000-00001C000000}"/>
    <cellStyle name="Normal 13 3" xfId="41" xr:uid="{00000000-0005-0000-0000-00001D000000}"/>
    <cellStyle name="Normal 14" xfId="44" xr:uid="{E4136B72-39AB-4669-B455-837FCF2D628A}"/>
    <cellStyle name="Normal 2" xfId="2" xr:uid="{00000000-0005-0000-0000-00001E000000}"/>
    <cellStyle name="Normal 2 2" xfId="14" xr:uid="{00000000-0005-0000-0000-00001F000000}"/>
    <cellStyle name="Normal 2 3" xfId="21" xr:uid="{00000000-0005-0000-0000-000020000000}"/>
    <cellStyle name="Normal 3" xfId="4" xr:uid="{00000000-0005-0000-0000-000021000000}"/>
    <cellStyle name="Normal 3 2" xfId="5" xr:uid="{00000000-0005-0000-0000-000022000000}"/>
    <cellStyle name="Normal 4" xfId="15" xr:uid="{00000000-0005-0000-0000-000023000000}"/>
    <cellStyle name="Normal 5" xfId="16" xr:uid="{00000000-0005-0000-0000-000024000000}"/>
    <cellStyle name="Normal 6" xfId="17" xr:uid="{00000000-0005-0000-0000-000025000000}"/>
    <cellStyle name="Normal 7" xfId="18" xr:uid="{00000000-0005-0000-0000-000026000000}"/>
    <cellStyle name="Normal 8" xfId="19" xr:uid="{00000000-0005-0000-0000-000027000000}"/>
    <cellStyle name="Normal 8 2" xfId="42" xr:uid="{92808E27-608D-416F-9E49-A3E73FBCCCD8}"/>
    <cellStyle name="Normal 9" xfId="20" xr:uid="{00000000-0005-0000-0000-000028000000}"/>
    <cellStyle name="Percent" xfId="3" builtinId="5"/>
    <cellStyle name="Percent 2" xfId="25" xr:uid="{00000000-0005-0000-0000-00002A000000}"/>
    <cellStyle name="Percent 3" xfId="27" xr:uid="{00000000-0005-0000-0000-00002B00000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3</xdr:col>
      <xdr:colOff>0</xdr:colOff>
      <xdr:row>18</xdr:row>
      <xdr:rowOff>0</xdr:rowOff>
    </xdr:from>
    <xdr:ext cx="7620" cy="7620"/>
    <xdr:pic>
      <xdr:nvPicPr>
        <xdr:cNvPr id="2" name="Picture 1" descr="https://mail.google.com/mail/images/cleardo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4314825"/>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30</xdr:row>
      <xdr:rowOff>0</xdr:rowOff>
    </xdr:from>
    <xdr:ext cx="7620" cy="7620"/>
    <xdr:pic>
      <xdr:nvPicPr>
        <xdr:cNvPr id="3" name="Picture 2" descr="https://mail.google.com/mail/images/cleardo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70104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390525</xdr:rowOff>
    </xdr:from>
    <xdr:to>
      <xdr:col>0</xdr:col>
      <xdr:colOff>2182368</xdr:colOff>
      <xdr:row>6</xdr:row>
      <xdr:rowOff>76200</xdr:rowOff>
    </xdr:to>
    <xdr:pic>
      <xdr:nvPicPr>
        <xdr:cNvPr id="3" name="Picture 2" descr="http://www.unitedmethodistwomen.org/members-leaders/logos-and-templates/english/englishlogoredflame.aspx">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90525"/>
          <a:ext cx="2068068"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3686175</xdr:colOff>
      <xdr:row>1</xdr:row>
      <xdr:rowOff>133350</xdr:rowOff>
    </xdr:from>
    <xdr:ext cx="2181225" cy="1188720"/>
    <xdr:pic>
      <xdr:nvPicPr>
        <xdr:cNvPr id="2" name="Picture 1" descr="http://www.unitedmethodistwomen.org/members-leaders/logos-and-templates/english/englishlogoredflame.aspx">
          <a:extLst>
            <a:ext uri="{FF2B5EF4-FFF2-40B4-BE49-F238E27FC236}">
              <a16:creationId xmlns:a16="http://schemas.microsoft.com/office/drawing/2014/main" id="{43B26F5A-433E-4FD8-A25A-93C7D5EFCD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5325" y="390525"/>
          <a:ext cx="2181225" cy="1188720"/>
        </a:xfrm>
        <a:prstGeom prst="rect">
          <a:avLst/>
        </a:prstGeom>
        <a:noFill/>
        <a:ln>
          <a:noFill/>
        </a:ln>
      </xdr:spPr>
    </xdr:pic>
    <xdr:clientData/>
  </xdr:oneCellAnchor>
  <xdr:oneCellAnchor>
    <xdr:from>
      <xdr:col>0</xdr:col>
      <xdr:colOff>563880</xdr:colOff>
      <xdr:row>67</xdr:row>
      <xdr:rowOff>45720</xdr:rowOff>
    </xdr:from>
    <xdr:ext cx="2181225" cy="1188720"/>
    <xdr:pic>
      <xdr:nvPicPr>
        <xdr:cNvPr id="3" name="Picture 2" descr="http://www.unitedmethodistwomen.org/members-leaders/logos-and-templates/english/englishlogoredflame.aspx">
          <a:extLst>
            <a:ext uri="{FF2B5EF4-FFF2-40B4-BE49-F238E27FC236}">
              <a16:creationId xmlns:a16="http://schemas.microsoft.com/office/drawing/2014/main" id="{D519627D-3413-40F0-A236-50239441C09E}"/>
            </a:ext>
          </a:extLst>
        </xdr:cNvPr>
        <xdr:cNvPicPr/>
      </xdr:nvPicPr>
      <xdr:blipFill>
        <a:blip xmlns:r="http://schemas.openxmlformats.org/officeDocument/2006/relationships" r:embed="rId1" cstate="print">
          <a:alphaModFix amt="90000"/>
          <a:extLst>
            <a:ext uri="{28A0092B-C50C-407E-A947-70E740481C1C}">
              <a14:useLocalDpi xmlns:a14="http://schemas.microsoft.com/office/drawing/2010/main" val="0"/>
            </a:ext>
          </a:extLst>
        </a:blip>
        <a:srcRect/>
        <a:stretch>
          <a:fillRect/>
        </a:stretch>
      </xdr:blipFill>
      <xdr:spPr bwMode="auto">
        <a:xfrm>
          <a:off x="563880" y="15872460"/>
          <a:ext cx="2181225" cy="118872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hyperlink" Target="mailto:lhamric@eng.ua.edu"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F40"/>
  <sheetViews>
    <sheetView topLeftCell="A28" workbookViewId="0">
      <selection sqref="A1:D1"/>
    </sheetView>
  </sheetViews>
  <sheetFormatPr defaultColWidth="9" defaultRowHeight="12.3"/>
  <cols>
    <col min="1" max="1" width="9.09375" style="14" customWidth="1"/>
    <col min="2" max="2" width="20.90234375" style="14" customWidth="1"/>
    <col min="3" max="3" width="22.37890625" style="14" customWidth="1"/>
    <col min="4" max="4" width="26.47265625" style="14" customWidth="1"/>
    <col min="5" max="16384" width="9" style="14"/>
  </cols>
  <sheetData>
    <row r="1" spans="1:6" ht="15" customHeight="1" thickBot="1">
      <c r="A1" s="450" t="s">
        <v>460</v>
      </c>
      <c r="B1" s="451"/>
      <c r="C1" s="451"/>
      <c r="D1" s="452"/>
    </row>
    <row r="2" spans="1:6" ht="27.75" customHeight="1" thickBot="1">
      <c r="A2" s="453" t="s">
        <v>124</v>
      </c>
      <c r="B2" s="454"/>
      <c r="C2" s="454"/>
      <c r="D2" s="455"/>
    </row>
    <row r="3" spans="1:6" ht="32.4" customHeight="1">
      <c r="A3" s="456" t="s">
        <v>161</v>
      </c>
      <c r="B3" s="457"/>
      <c r="C3" s="457"/>
      <c r="D3" s="458"/>
    </row>
    <row r="4" spans="1:6" ht="4.8" customHeight="1" thickBot="1">
      <c r="A4" s="459"/>
      <c r="B4" s="460"/>
      <c r="C4" s="460"/>
      <c r="D4" s="461"/>
    </row>
    <row r="5" spans="1:6" ht="12.6" thickBot="1">
      <c r="A5" s="151" t="s">
        <v>76</v>
      </c>
      <c r="B5" s="462" t="s">
        <v>125</v>
      </c>
      <c r="C5" s="462"/>
      <c r="D5" s="463"/>
    </row>
    <row r="6" spans="1:6" ht="20.399999999999999" thickBot="1">
      <c r="A6" s="96"/>
      <c r="B6" s="464"/>
      <c r="C6" s="465"/>
      <c r="D6" s="466"/>
    </row>
    <row r="7" spans="1:6" ht="4.95" customHeight="1" thickBot="1">
      <c r="A7" s="15"/>
      <c r="B7" s="16"/>
      <c r="C7" s="16"/>
      <c r="D7" s="17"/>
    </row>
    <row r="8" spans="1:6" ht="12.6" thickBot="1">
      <c r="A8" s="18"/>
      <c r="B8" s="150" t="s">
        <v>0</v>
      </c>
      <c r="C8" s="150" t="s">
        <v>77</v>
      </c>
      <c r="D8" s="150" t="s">
        <v>78</v>
      </c>
    </row>
    <row r="9" spans="1:6" s="21" customFormat="1" ht="18.600000000000001" customHeight="1">
      <c r="A9" s="19" t="s">
        <v>79</v>
      </c>
      <c r="B9" s="137"/>
      <c r="C9" s="138"/>
      <c r="D9" s="139"/>
      <c r="E9" s="20"/>
      <c r="F9" s="14"/>
    </row>
    <row r="10" spans="1:6" s="21" customFormat="1" ht="18.600000000000001" customHeight="1">
      <c r="A10" s="22" t="s">
        <v>80</v>
      </c>
      <c r="B10" s="137"/>
      <c r="C10" s="137"/>
      <c r="D10" s="139"/>
      <c r="E10" s="20"/>
    </row>
    <row r="11" spans="1:6" s="21" customFormat="1" ht="18.600000000000001" customHeight="1">
      <c r="A11" s="22" t="s">
        <v>81</v>
      </c>
      <c r="B11" s="140"/>
      <c r="C11" s="140"/>
      <c r="D11" s="141"/>
      <c r="E11" s="20"/>
    </row>
    <row r="12" spans="1:6" s="21" customFormat="1" ht="18.600000000000001" customHeight="1">
      <c r="A12" s="22" t="s">
        <v>82</v>
      </c>
      <c r="B12" s="137"/>
      <c r="C12" s="137"/>
      <c r="D12" s="139"/>
      <c r="E12" s="20"/>
    </row>
    <row r="13" spans="1:6" s="21" customFormat="1" ht="18.600000000000001" customHeight="1" thickBot="1">
      <c r="A13" s="22" t="s">
        <v>83</v>
      </c>
      <c r="B13" s="142"/>
      <c r="C13" s="140"/>
      <c r="D13" s="143"/>
      <c r="E13" s="20"/>
    </row>
    <row r="14" spans="1:6" ht="12.6" thickBot="1">
      <c r="A14" s="23"/>
      <c r="B14" s="150" t="s">
        <v>84</v>
      </c>
      <c r="C14" s="150" t="s">
        <v>85</v>
      </c>
      <c r="D14" s="150" t="s">
        <v>86</v>
      </c>
    </row>
    <row r="15" spans="1:6" ht="18.600000000000001" customHeight="1">
      <c r="A15" s="19" t="s">
        <v>79</v>
      </c>
      <c r="B15" s="137"/>
      <c r="C15" s="138"/>
      <c r="D15" s="139"/>
    </row>
    <row r="16" spans="1:6" ht="18.600000000000001" customHeight="1">
      <c r="A16" s="22" t="s">
        <v>80</v>
      </c>
      <c r="B16" s="137"/>
      <c r="C16" s="137"/>
      <c r="D16" s="139"/>
    </row>
    <row r="17" spans="1:4" ht="18.600000000000001" customHeight="1">
      <c r="A17" s="22" t="s">
        <v>81</v>
      </c>
      <c r="B17" s="140"/>
      <c r="C17" s="140"/>
      <c r="D17" s="141"/>
    </row>
    <row r="18" spans="1:4" ht="18.600000000000001" customHeight="1">
      <c r="A18" s="22" t="s">
        <v>82</v>
      </c>
      <c r="B18" s="137"/>
      <c r="C18" s="137"/>
      <c r="D18" s="139"/>
    </row>
    <row r="19" spans="1:4" ht="18.600000000000001" customHeight="1" thickBot="1">
      <c r="A19" s="22" t="s">
        <v>83</v>
      </c>
      <c r="B19" s="142"/>
      <c r="C19" s="140"/>
      <c r="D19" s="143"/>
    </row>
    <row r="20" spans="1:4" ht="12.6" thickBot="1">
      <c r="A20" s="23"/>
      <c r="B20" s="150" t="s">
        <v>87</v>
      </c>
      <c r="C20" s="150" t="s">
        <v>88</v>
      </c>
      <c r="D20" s="150" t="s">
        <v>89</v>
      </c>
    </row>
    <row r="21" spans="1:4" ht="18.600000000000001" customHeight="1">
      <c r="A21" s="19" t="s">
        <v>79</v>
      </c>
      <c r="B21" s="137"/>
      <c r="C21" s="138"/>
      <c r="D21" s="139"/>
    </row>
    <row r="22" spans="1:4" ht="18.600000000000001" customHeight="1">
      <c r="A22" s="22" t="s">
        <v>80</v>
      </c>
      <c r="B22" s="137"/>
      <c r="C22" s="137"/>
      <c r="D22" s="139"/>
    </row>
    <row r="23" spans="1:4" ht="18.600000000000001" customHeight="1">
      <c r="A23" s="22" t="s">
        <v>81</v>
      </c>
      <c r="B23" s="140"/>
      <c r="C23" s="140"/>
      <c r="D23" s="141"/>
    </row>
    <row r="24" spans="1:4" ht="18.600000000000001" customHeight="1">
      <c r="A24" s="22" t="s">
        <v>82</v>
      </c>
      <c r="B24" s="137"/>
      <c r="C24" s="137"/>
      <c r="D24" s="139"/>
    </row>
    <row r="25" spans="1:4" ht="18.600000000000001" customHeight="1" thickBot="1">
      <c r="A25" s="22" t="s">
        <v>83</v>
      </c>
      <c r="B25" s="142"/>
      <c r="C25" s="140"/>
      <c r="D25" s="143"/>
    </row>
    <row r="26" spans="1:4" ht="12.6" thickBot="1">
      <c r="A26" s="23"/>
      <c r="B26" s="150" t="s">
        <v>90</v>
      </c>
      <c r="C26" s="150" t="s">
        <v>91</v>
      </c>
      <c r="D26" s="150" t="s">
        <v>92</v>
      </c>
    </row>
    <row r="27" spans="1:4" ht="18.600000000000001" customHeight="1">
      <c r="A27" s="19" t="s">
        <v>79</v>
      </c>
      <c r="B27" s="137"/>
      <c r="C27" s="138"/>
      <c r="D27" s="139"/>
    </row>
    <row r="28" spans="1:4" ht="18.600000000000001" customHeight="1">
      <c r="A28" s="22" t="s">
        <v>80</v>
      </c>
      <c r="B28" s="137"/>
      <c r="C28" s="137"/>
      <c r="D28" s="139"/>
    </row>
    <row r="29" spans="1:4" ht="18.600000000000001" customHeight="1">
      <c r="A29" s="22" t="s">
        <v>81</v>
      </c>
      <c r="B29" s="140"/>
      <c r="C29" s="140"/>
      <c r="D29" s="141"/>
    </row>
    <row r="30" spans="1:4" ht="18.600000000000001" customHeight="1">
      <c r="A30" s="22" t="s">
        <v>82</v>
      </c>
      <c r="B30" s="137"/>
      <c r="C30" s="137"/>
      <c r="D30" s="139"/>
    </row>
    <row r="31" spans="1:4" ht="18.600000000000001" customHeight="1" thickBot="1">
      <c r="A31" s="22" t="s">
        <v>83</v>
      </c>
      <c r="B31" s="142"/>
      <c r="C31" s="140"/>
      <c r="D31" s="143"/>
    </row>
    <row r="32" spans="1:4" ht="18.600000000000001" customHeight="1" thickBot="1">
      <c r="A32" s="148"/>
      <c r="B32" s="150"/>
      <c r="C32" s="150"/>
      <c r="D32" s="150"/>
    </row>
    <row r="33" spans="1:4" ht="18.600000000000001" customHeight="1">
      <c r="A33" s="19" t="s">
        <v>79</v>
      </c>
      <c r="B33" s="149"/>
      <c r="C33" s="137"/>
      <c r="D33" s="147"/>
    </row>
    <row r="34" spans="1:4" ht="18.600000000000001" customHeight="1">
      <c r="A34" s="22" t="s">
        <v>80</v>
      </c>
      <c r="B34" s="137"/>
      <c r="C34" s="137"/>
      <c r="D34" s="139"/>
    </row>
    <row r="35" spans="1:4" ht="18.600000000000001" customHeight="1">
      <c r="A35" s="22" t="s">
        <v>81</v>
      </c>
      <c r="B35" s="140"/>
      <c r="C35" s="140"/>
      <c r="D35" s="141"/>
    </row>
    <row r="36" spans="1:4" ht="18.600000000000001" customHeight="1">
      <c r="A36" s="22" t="s">
        <v>82</v>
      </c>
      <c r="B36" s="137"/>
      <c r="C36" s="137"/>
      <c r="D36" s="139"/>
    </row>
    <row r="37" spans="1:4" ht="18.600000000000001" customHeight="1" thickBot="1">
      <c r="A37" s="22" t="s">
        <v>83</v>
      </c>
      <c r="B37" s="142"/>
      <c r="C37" s="142"/>
      <c r="D37" s="141"/>
    </row>
    <row r="38" spans="1:4" ht="18.600000000000001" customHeight="1" thickBot="1">
      <c r="A38" s="145"/>
      <c r="B38" s="148"/>
      <c r="C38" s="24" t="s">
        <v>93</v>
      </c>
      <c r="D38" s="144"/>
    </row>
    <row r="39" spans="1:4" ht="18.600000000000001" customHeight="1">
      <c r="A39" s="145"/>
      <c r="B39" s="444" t="s">
        <v>301</v>
      </c>
      <c r="C39" s="445"/>
      <c r="D39" s="446"/>
    </row>
    <row r="40" spans="1:4" ht="18.600000000000001" customHeight="1" thickBot="1">
      <c r="A40" s="146"/>
      <c r="B40" s="447"/>
      <c r="C40" s="448"/>
      <c r="D40" s="449"/>
    </row>
  </sheetData>
  <mergeCells count="7">
    <mergeCell ref="B39:D40"/>
    <mergeCell ref="A1:D1"/>
    <mergeCell ref="A2:D2"/>
    <mergeCell ref="A3:D3"/>
    <mergeCell ref="A4:D4"/>
    <mergeCell ref="B5:D5"/>
    <mergeCell ref="B6:D6"/>
  </mergeCells>
  <pageMargins left="1.2" right="0.45" top="0.59" bottom="0.8" header="0.3" footer="0.5"/>
  <pageSetup scale="98" orientation="portrait" r:id="rId1"/>
  <headerFooter>
    <oddFooter>&amp;L&amp;9AWFC-UMW Workbook R-2021&amp;R&amp;F-&amp;A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EEC10-AA1B-4A02-9B72-5914FB4EC9E8}">
  <sheetPr>
    <tabColor rgb="FFFF007F"/>
    <pageSetUpPr fitToPage="1"/>
  </sheetPr>
  <dimension ref="A1:AML337"/>
  <sheetViews>
    <sheetView topLeftCell="A306" zoomScaleNormal="100" workbookViewId="0">
      <selection activeCell="D253" sqref="D253"/>
    </sheetView>
  </sheetViews>
  <sheetFormatPr defaultColWidth="8.80859375" defaultRowHeight="12.3"/>
  <cols>
    <col min="1" max="1" width="8.90234375" style="287" customWidth="1"/>
    <col min="2" max="2" width="9.1875" style="287" customWidth="1"/>
    <col min="3" max="3" width="8.80859375" style="287"/>
    <col min="4" max="4" width="7.90234375" style="287" customWidth="1"/>
    <col min="5" max="5" width="8.90234375" style="287" customWidth="1"/>
    <col min="6" max="6" width="9.1875" style="287" customWidth="1"/>
    <col min="7" max="7" width="10.6171875" style="287" customWidth="1"/>
    <col min="8" max="8" width="8.90234375" style="287" customWidth="1"/>
    <col min="9" max="9" width="8.7109375" style="287" customWidth="1"/>
    <col min="10" max="10" width="6" style="288" customWidth="1"/>
    <col min="11" max="11" width="5.37890625" style="288" customWidth="1"/>
    <col min="12" max="12" width="5" style="288" customWidth="1"/>
    <col min="13" max="13" width="2.09375" style="286" customWidth="1"/>
    <col min="14" max="15" width="8.90234375" style="287" customWidth="1"/>
    <col min="16" max="18" width="8.90234375" style="287" hidden="1" customWidth="1"/>
    <col min="19" max="19" width="9.90234375" style="287" hidden="1" customWidth="1"/>
    <col min="20" max="20" width="8.90234375" style="287" hidden="1" customWidth="1"/>
    <col min="21" max="21" width="8.90234375" style="287" customWidth="1"/>
    <col min="22" max="23" width="8.90234375" style="287" hidden="1" customWidth="1"/>
    <col min="24" max="24" width="8.90234375" style="287" customWidth="1"/>
    <col min="25" max="25" width="8.90234375" style="287" hidden="1" customWidth="1"/>
    <col min="26" max="27" width="8.90234375" style="287" customWidth="1"/>
    <col min="28" max="28" width="11.47265625" style="287" customWidth="1"/>
    <col min="29" max="1026" width="8.90234375" style="287" customWidth="1"/>
    <col min="1027" max="16384" width="8.80859375" style="426"/>
  </cols>
  <sheetData>
    <row r="1" spans="1:18" ht="12" customHeight="1" thickBot="1">
      <c r="A1" s="727" t="s">
        <v>450</v>
      </c>
      <c r="B1" s="727"/>
      <c r="C1" s="727"/>
      <c r="D1" s="727"/>
      <c r="E1" s="727"/>
      <c r="F1" s="727"/>
      <c r="G1" s="727"/>
      <c r="H1" s="727"/>
      <c r="I1" s="727"/>
      <c r="J1" s="728" t="s">
        <v>152</v>
      </c>
      <c r="K1" s="728"/>
      <c r="L1" s="728"/>
    </row>
    <row r="2" spans="1:18" ht="19.5" customHeight="1" thickBot="1">
      <c r="A2" s="727"/>
      <c r="B2" s="727"/>
      <c r="C2" s="727"/>
      <c r="D2" s="727"/>
      <c r="E2" s="727"/>
      <c r="F2" s="727"/>
      <c r="G2" s="727"/>
      <c r="H2" s="727"/>
      <c r="I2" s="727"/>
      <c r="J2" s="729">
        <v>2022</v>
      </c>
      <c r="K2" s="729"/>
      <c r="L2" s="729"/>
      <c r="M2" s="286" t="s">
        <v>55</v>
      </c>
    </row>
    <row r="3" spans="1:18" ht="4.95" customHeight="1"/>
    <row r="4" spans="1:18" ht="26.25" customHeight="1">
      <c r="A4" s="730" t="s">
        <v>151</v>
      </c>
      <c r="B4" s="730"/>
      <c r="C4" s="730"/>
      <c r="D4" s="730"/>
      <c r="E4" s="730"/>
      <c r="F4" s="730"/>
      <c r="G4" s="730"/>
      <c r="H4" s="730"/>
      <c r="I4" s="730"/>
      <c r="J4" s="730"/>
      <c r="K4" s="730"/>
      <c r="L4" s="730"/>
    </row>
    <row r="5" spans="1:18">
      <c r="A5" s="731" t="s">
        <v>167</v>
      </c>
      <c r="B5" s="731"/>
      <c r="C5" s="731"/>
      <c r="D5" s="731"/>
      <c r="E5" s="731"/>
      <c r="F5" s="731"/>
      <c r="G5" s="731"/>
      <c r="H5" s="731"/>
      <c r="I5" s="731"/>
      <c r="J5" s="731"/>
      <c r="K5" s="731"/>
      <c r="L5" s="731"/>
    </row>
    <row r="6" spans="1:18" ht="3" customHeight="1">
      <c r="A6" s="732"/>
      <c r="B6" s="732"/>
      <c r="C6" s="732"/>
      <c r="D6" s="732"/>
      <c r="E6" s="732"/>
      <c r="F6" s="732"/>
      <c r="G6" s="732"/>
      <c r="H6" s="732"/>
      <c r="I6" s="732"/>
    </row>
    <row r="7" spans="1:18" ht="7.2" customHeight="1"/>
    <row r="8" spans="1:18" ht="19.5" customHeight="1">
      <c r="A8" s="721" t="s">
        <v>6</v>
      </c>
      <c r="B8" s="721"/>
      <c r="C8" s="722"/>
      <c r="D8" s="722"/>
      <c r="E8" s="722"/>
      <c r="F8" s="291" t="s">
        <v>0</v>
      </c>
      <c r="G8" s="722"/>
      <c r="H8" s="722"/>
      <c r="I8" s="722"/>
    </row>
    <row r="9" spans="1:18" ht="13.8">
      <c r="A9" s="292" t="s">
        <v>1</v>
      </c>
      <c r="B9" s="723"/>
      <c r="C9" s="723"/>
      <c r="D9" s="723"/>
      <c r="E9" s="723"/>
      <c r="F9" s="723"/>
      <c r="G9" s="723"/>
      <c r="H9" s="723"/>
      <c r="I9" s="723"/>
    </row>
    <row r="10" spans="1:18" ht="9" customHeight="1"/>
    <row r="11" spans="1:18" ht="39.6" customHeight="1" thickBot="1">
      <c r="A11" s="293">
        <v>1</v>
      </c>
      <c r="B11" s="724" t="s">
        <v>411</v>
      </c>
      <c r="C11" s="725"/>
      <c r="D11" s="725"/>
      <c r="E11" s="725"/>
      <c r="F11" s="725"/>
      <c r="G11" s="725"/>
      <c r="H11" s="725"/>
      <c r="I11" s="725"/>
      <c r="J11" s="725"/>
      <c r="K11" s="725"/>
    </row>
    <row r="12" spans="1:18" s="294" customFormat="1" ht="64.8" customHeight="1" thickBot="1">
      <c r="B12" s="659" t="s">
        <v>7</v>
      </c>
      <c r="C12" s="659"/>
      <c r="D12" s="295" t="s">
        <v>240</v>
      </c>
      <c r="E12" s="296"/>
      <c r="F12" s="297"/>
      <c r="G12" s="296"/>
      <c r="H12" s="298" t="s">
        <v>2</v>
      </c>
      <c r="I12" s="726" t="s">
        <v>389</v>
      </c>
      <c r="J12" s="726"/>
      <c r="K12" s="726"/>
      <c r="L12" s="299"/>
      <c r="M12" s="718"/>
      <c r="N12" s="718"/>
      <c r="O12" s="718"/>
      <c r="P12" s="718"/>
      <c r="Q12" s="718"/>
      <c r="R12" s="718"/>
    </row>
    <row r="13" spans="1:18" s="294" customFormat="1" ht="14.1" customHeight="1">
      <c r="A13" s="300">
        <v>1</v>
      </c>
      <c r="B13" s="719"/>
      <c r="C13" s="720"/>
      <c r="D13" s="301"/>
      <c r="E13" s="302"/>
      <c r="F13" s="303"/>
      <c r="G13" s="303"/>
      <c r="H13" s="304">
        <f>SUM(D13:G13)</f>
        <v>0</v>
      </c>
      <c r="I13" s="726"/>
      <c r="J13" s="726"/>
      <c r="K13" s="726"/>
      <c r="L13" s="299"/>
      <c r="M13" s="305"/>
    </row>
    <row r="14" spans="1:18" s="294" customFormat="1" ht="14.1" customHeight="1">
      <c r="A14" s="300">
        <v>2</v>
      </c>
      <c r="B14" s="715"/>
      <c r="C14" s="715"/>
      <c r="D14" s="306"/>
      <c r="E14" s="307"/>
      <c r="F14" s="308"/>
      <c r="G14" s="308"/>
      <c r="H14" s="304">
        <f t="shared" ref="H14:H46" si="0">SUM(D14:G14)</f>
        <v>0</v>
      </c>
      <c r="I14" s="726"/>
      <c r="J14" s="726"/>
      <c r="K14" s="726"/>
      <c r="L14" s="299"/>
      <c r="M14" s="305"/>
    </row>
    <row r="15" spans="1:18" s="294" customFormat="1" ht="14.1" customHeight="1">
      <c r="A15" s="300">
        <v>3</v>
      </c>
      <c r="B15" s="715"/>
      <c r="C15" s="715"/>
      <c r="D15" s="306"/>
      <c r="E15" s="307"/>
      <c r="F15" s="308"/>
      <c r="G15" s="308"/>
      <c r="H15" s="304">
        <f t="shared" si="0"/>
        <v>0</v>
      </c>
      <c r="I15" s="726"/>
      <c r="J15" s="726"/>
      <c r="K15" s="726"/>
      <c r="L15" s="299"/>
      <c r="M15" s="305"/>
    </row>
    <row r="16" spans="1:18" s="294" customFormat="1" ht="14.1" customHeight="1">
      <c r="A16" s="300">
        <v>4</v>
      </c>
      <c r="B16" s="715"/>
      <c r="C16" s="715"/>
      <c r="D16" s="306"/>
      <c r="E16" s="307"/>
      <c r="F16" s="308"/>
      <c r="G16" s="308"/>
      <c r="H16" s="304">
        <f t="shared" si="0"/>
        <v>0</v>
      </c>
      <c r="I16" s="726"/>
      <c r="J16" s="726"/>
      <c r="K16" s="726"/>
      <c r="L16" s="299"/>
      <c r="M16" s="305"/>
    </row>
    <row r="17" spans="1:13" s="294" customFormat="1" ht="14.1" customHeight="1">
      <c r="A17" s="300">
        <v>5</v>
      </c>
      <c r="B17" s="715"/>
      <c r="C17" s="715"/>
      <c r="D17" s="306"/>
      <c r="E17" s="307"/>
      <c r="F17" s="308"/>
      <c r="G17" s="308"/>
      <c r="H17" s="304">
        <f t="shared" si="0"/>
        <v>0</v>
      </c>
      <c r="I17" s="726"/>
      <c r="J17" s="726"/>
      <c r="K17" s="726"/>
      <c r="L17" s="299"/>
      <c r="M17" s="305"/>
    </row>
    <row r="18" spans="1:13" s="294" customFormat="1" ht="14.1" customHeight="1">
      <c r="A18" s="300">
        <v>6</v>
      </c>
      <c r="B18" s="715"/>
      <c r="C18" s="715"/>
      <c r="D18" s="306"/>
      <c r="E18" s="307"/>
      <c r="F18" s="308"/>
      <c r="G18" s="308"/>
      <c r="H18" s="304">
        <f t="shared" si="0"/>
        <v>0</v>
      </c>
      <c r="I18" s="726"/>
      <c r="J18" s="726"/>
      <c r="K18" s="726"/>
      <c r="L18" s="299"/>
      <c r="M18" s="305"/>
    </row>
    <row r="19" spans="1:13" s="294" customFormat="1" ht="14.1" customHeight="1">
      <c r="A19" s="300">
        <v>7</v>
      </c>
      <c r="B19" s="715"/>
      <c r="C19" s="715"/>
      <c r="D19" s="306"/>
      <c r="E19" s="307"/>
      <c r="F19" s="308"/>
      <c r="G19" s="308"/>
      <c r="H19" s="304">
        <f t="shared" si="0"/>
        <v>0</v>
      </c>
      <c r="I19" s="309"/>
      <c r="J19" s="310"/>
      <c r="K19" s="310"/>
      <c r="L19" s="299"/>
      <c r="M19" s="305"/>
    </row>
    <row r="20" spans="1:13" s="294" customFormat="1" ht="14.1" customHeight="1">
      <c r="A20" s="300">
        <v>8</v>
      </c>
      <c r="B20" s="715"/>
      <c r="C20" s="715"/>
      <c r="D20" s="306"/>
      <c r="E20" s="307"/>
      <c r="F20" s="308"/>
      <c r="G20" s="308"/>
      <c r="H20" s="304">
        <f t="shared" si="0"/>
        <v>0</v>
      </c>
      <c r="I20" s="716" t="s">
        <v>239</v>
      </c>
      <c r="J20" s="717"/>
      <c r="K20" s="717"/>
      <c r="L20" s="299"/>
      <c r="M20" s="305"/>
    </row>
    <row r="21" spans="1:13" s="294" customFormat="1" ht="14.1" customHeight="1">
      <c r="A21" s="300">
        <v>9</v>
      </c>
      <c r="B21" s="715"/>
      <c r="C21" s="715"/>
      <c r="D21" s="306"/>
      <c r="E21" s="307"/>
      <c r="F21" s="308"/>
      <c r="G21" s="308"/>
      <c r="H21" s="304">
        <f t="shared" si="0"/>
        <v>0</v>
      </c>
      <c r="I21" s="716"/>
      <c r="J21" s="717"/>
      <c r="K21" s="717"/>
      <c r="L21" s="299"/>
      <c r="M21" s="305"/>
    </row>
    <row r="22" spans="1:13" s="294" customFormat="1" ht="13.95" customHeight="1">
      <c r="A22" s="300">
        <v>10</v>
      </c>
      <c r="B22" s="715"/>
      <c r="C22" s="715"/>
      <c r="D22" s="306"/>
      <c r="E22" s="307"/>
      <c r="F22" s="308"/>
      <c r="G22" s="308"/>
      <c r="H22" s="304">
        <f t="shared" si="0"/>
        <v>0</v>
      </c>
      <c r="J22" s="299"/>
      <c r="K22" s="299"/>
      <c r="L22" s="299"/>
      <c r="M22" s="305"/>
    </row>
    <row r="23" spans="1:13" s="294" customFormat="1" ht="14.1" customHeight="1">
      <c r="A23" s="300">
        <v>11</v>
      </c>
      <c r="B23" s="715"/>
      <c r="C23" s="715"/>
      <c r="D23" s="306"/>
      <c r="E23" s="307"/>
      <c r="F23" s="308"/>
      <c r="G23" s="308"/>
      <c r="H23" s="304">
        <f t="shared" si="0"/>
        <v>0</v>
      </c>
      <c r="J23" s="299"/>
      <c r="K23" s="299"/>
      <c r="L23" s="299"/>
      <c r="M23" s="305"/>
    </row>
    <row r="24" spans="1:13" s="294" customFormat="1" ht="14.1" customHeight="1">
      <c r="A24" s="300">
        <v>12</v>
      </c>
      <c r="B24" s="715"/>
      <c r="C24" s="715"/>
      <c r="D24" s="306"/>
      <c r="E24" s="307"/>
      <c r="F24" s="308"/>
      <c r="G24" s="308"/>
      <c r="H24" s="304">
        <f t="shared" si="0"/>
        <v>0</v>
      </c>
      <c r="J24" s="299"/>
      <c r="K24" s="299"/>
      <c r="L24" s="299"/>
      <c r="M24" s="305"/>
    </row>
    <row r="25" spans="1:13" s="294" customFormat="1" ht="14.1" customHeight="1">
      <c r="A25" s="300">
        <v>13</v>
      </c>
      <c r="B25" s="715"/>
      <c r="C25" s="715"/>
      <c r="D25" s="306"/>
      <c r="E25" s="307"/>
      <c r="F25" s="308"/>
      <c r="G25" s="308"/>
      <c r="H25" s="304">
        <f t="shared" si="0"/>
        <v>0</v>
      </c>
      <c r="J25" s="299"/>
      <c r="K25" s="299"/>
      <c r="L25" s="299"/>
      <c r="M25" s="305"/>
    </row>
    <row r="26" spans="1:13" s="294" customFormat="1" ht="15" customHeight="1">
      <c r="A26" s="300">
        <v>14</v>
      </c>
      <c r="B26" s="715"/>
      <c r="C26" s="715"/>
      <c r="D26" s="306"/>
      <c r="E26" s="307"/>
      <c r="F26" s="308"/>
      <c r="G26" s="308"/>
      <c r="H26" s="304">
        <f t="shared" si="0"/>
        <v>0</v>
      </c>
      <c r="J26" s="299"/>
      <c r="K26" s="299"/>
      <c r="L26" s="299"/>
      <c r="M26" s="305"/>
    </row>
    <row r="27" spans="1:13" s="294" customFormat="1" ht="14.1" customHeight="1">
      <c r="A27" s="300">
        <v>15</v>
      </c>
      <c r="B27" s="715"/>
      <c r="C27" s="715"/>
      <c r="D27" s="306"/>
      <c r="E27" s="307"/>
      <c r="F27" s="308"/>
      <c r="G27" s="308"/>
      <c r="H27" s="304">
        <f t="shared" si="0"/>
        <v>0</v>
      </c>
      <c r="J27" s="299"/>
      <c r="K27" s="299"/>
      <c r="L27" s="299"/>
      <c r="M27" s="305"/>
    </row>
    <row r="28" spans="1:13" s="294" customFormat="1" ht="15" customHeight="1">
      <c r="A28" s="300">
        <v>16</v>
      </c>
      <c r="B28" s="715"/>
      <c r="C28" s="715"/>
      <c r="D28" s="306"/>
      <c r="E28" s="307"/>
      <c r="F28" s="308"/>
      <c r="G28" s="308"/>
      <c r="H28" s="304">
        <f t="shared" si="0"/>
        <v>0</v>
      </c>
      <c r="J28" s="299"/>
      <c r="K28" s="299"/>
      <c r="L28" s="299"/>
      <c r="M28" s="305"/>
    </row>
    <row r="29" spans="1:13" s="294" customFormat="1" ht="15">
      <c r="A29" s="300">
        <v>17</v>
      </c>
      <c r="B29" s="714"/>
      <c r="C29" s="714"/>
      <c r="D29" s="311"/>
      <c r="E29" s="308"/>
      <c r="F29" s="308"/>
      <c r="G29" s="308"/>
      <c r="H29" s="304">
        <f t="shared" si="0"/>
        <v>0</v>
      </c>
      <c r="J29" s="299"/>
      <c r="K29" s="299"/>
      <c r="L29" s="299"/>
      <c r="M29" s="305"/>
    </row>
    <row r="30" spans="1:13" s="294" customFormat="1" ht="15">
      <c r="A30" s="300">
        <v>18</v>
      </c>
      <c r="B30" s="714"/>
      <c r="C30" s="714"/>
      <c r="D30" s="311"/>
      <c r="E30" s="308"/>
      <c r="F30" s="308"/>
      <c r="G30" s="308"/>
      <c r="H30" s="304">
        <f t="shared" si="0"/>
        <v>0</v>
      </c>
      <c r="J30" s="299"/>
      <c r="K30" s="299"/>
      <c r="L30" s="299"/>
      <c r="M30" s="305"/>
    </row>
    <row r="31" spans="1:13" ht="16.5" customHeight="1">
      <c r="A31" s="300">
        <v>19</v>
      </c>
      <c r="B31" s="714"/>
      <c r="C31" s="714"/>
      <c r="D31" s="312"/>
      <c r="E31" s="313"/>
      <c r="F31" s="313"/>
      <c r="G31" s="314"/>
      <c r="H31" s="304">
        <f t="shared" si="0"/>
        <v>0</v>
      </c>
      <c r="I31" s="708"/>
      <c r="J31" s="708"/>
      <c r="K31" s="708"/>
      <c r="L31" s="708"/>
    </row>
    <row r="32" spans="1:13" ht="16.5" customHeight="1">
      <c r="A32" s="300">
        <v>20</v>
      </c>
      <c r="B32" s="714"/>
      <c r="C32" s="714"/>
      <c r="D32" s="312"/>
      <c r="E32" s="313"/>
      <c r="F32" s="313"/>
      <c r="G32" s="314"/>
      <c r="H32" s="304">
        <f t="shared" si="0"/>
        <v>0</v>
      </c>
      <c r="I32" s="708"/>
      <c r="J32" s="708"/>
      <c r="K32" s="708"/>
      <c r="L32" s="708"/>
    </row>
    <row r="33" spans="1:12" ht="16.5" customHeight="1">
      <c r="A33" s="300">
        <f>A32+1</f>
        <v>21</v>
      </c>
      <c r="B33" s="714"/>
      <c r="C33" s="714"/>
      <c r="D33" s="315"/>
      <c r="E33" s="316"/>
      <c r="F33" s="313"/>
      <c r="G33" s="314"/>
      <c r="H33" s="304">
        <f t="shared" si="0"/>
        <v>0</v>
      </c>
      <c r="I33" s="708"/>
      <c r="J33" s="708"/>
      <c r="K33" s="708"/>
      <c r="L33" s="708"/>
    </row>
    <row r="34" spans="1:12" ht="16.5" customHeight="1">
      <c r="A34" s="300">
        <f t="shared" ref="A34:A46" si="1">A33+1</f>
        <v>22</v>
      </c>
      <c r="B34" s="714"/>
      <c r="C34" s="714"/>
      <c r="D34" s="315"/>
      <c r="E34" s="316"/>
      <c r="F34" s="313"/>
      <c r="G34" s="314"/>
      <c r="H34" s="304">
        <f t="shared" si="0"/>
        <v>0</v>
      </c>
      <c r="I34" s="317"/>
      <c r="J34" s="317"/>
      <c r="K34" s="317"/>
      <c r="L34" s="317"/>
    </row>
    <row r="35" spans="1:12" ht="16.5" customHeight="1">
      <c r="A35" s="300">
        <f t="shared" si="1"/>
        <v>23</v>
      </c>
      <c r="B35" s="714"/>
      <c r="C35" s="714"/>
      <c r="D35" s="315"/>
      <c r="E35" s="316"/>
      <c r="F35" s="313"/>
      <c r="G35" s="314"/>
      <c r="H35" s="304">
        <f t="shared" si="0"/>
        <v>0</v>
      </c>
      <c r="I35" s="317"/>
      <c r="J35" s="317"/>
      <c r="K35" s="317"/>
      <c r="L35" s="317"/>
    </row>
    <row r="36" spans="1:12" ht="16.5" customHeight="1">
      <c r="A36" s="300">
        <f t="shared" si="1"/>
        <v>24</v>
      </c>
      <c r="B36" s="714"/>
      <c r="C36" s="714"/>
      <c r="D36" s="315"/>
      <c r="E36" s="316"/>
      <c r="F36" s="313"/>
      <c r="G36" s="314"/>
      <c r="H36" s="304">
        <f t="shared" si="0"/>
        <v>0</v>
      </c>
      <c r="I36" s="317"/>
      <c r="J36" s="317"/>
      <c r="K36" s="317"/>
      <c r="L36" s="317"/>
    </row>
    <row r="37" spans="1:12" ht="16.5" customHeight="1">
      <c r="A37" s="300">
        <f t="shared" si="1"/>
        <v>25</v>
      </c>
      <c r="B37" s="714"/>
      <c r="C37" s="714"/>
      <c r="D37" s="315"/>
      <c r="E37" s="316"/>
      <c r="F37" s="313"/>
      <c r="G37" s="314"/>
      <c r="H37" s="304">
        <f t="shared" si="0"/>
        <v>0</v>
      </c>
      <c r="I37" s="317"/>
      <c r="J37" s="317"/>
      <c r="K37" s="317"/>
      <c r="L37" s="317"/>
    </row>
    <row r="38" spans="1:12" ht="16.5" customHeight="1">
      <c r="A38" s="300">
        <f t="shared" si="1"/>
        <v>26</v>
      </c>
      <c r="B38" s="714"/>
      <c r="C38" s="714"/>
      <c r="D38" s="315"/>
      <c r="E38" s="316"/>
      <c r="F38" s="313"/>
      <c r="G38" s="314"/>
      <c r="H38" s="304">
        <f t="shared" si="0"/>
        <v>0</v>
      </c>
      <c r="I38" s="317"/>
      <c r="J38" s="317"/>
      <c r="K38" s="317"/>
      <c r="L38" s="317"/>
    </row>
    <row r="39" spans="1:12" ht="16.5" customHeight="1">
      <c r="A39" s="300">
        <f t="shared" si="1"/>
        <v>27</v>
      </c>
      <c r="B39" s="714"/>
      <c r="C39" s="714"/>
      <c r="D39" s="315"/>
      <c r="E39" s="316"/>
      <c r="F39" s="313"/>
      <c r="G39" s="314"/>
      <c r="H39" s="304">
        <f t="shared" si="0"/>
        <v>0</v>
      </c>
      <c r="I39" s="317"/>
      <c r="J39" s="317"/>
      <c r="K39" s="317"/>
      <c r="L39" s="317"/>
    </row>
    <row r="40" spans="1:12" ht="16.5" customHeight="1">
      <c r="A40" s="300">
        <f t="shared" si="1"/>
        <v>28</v>
      </c>
      <c r="B40" s="714"/>
      <c r="C40" s="714"/>
      <c r="D40" s="315"/>
      <c r="E40" s="316"/>
      <c r="F40" s="313"/>
      <c r="G40" s="314"/>
      <c r="H40" s="304">
        <f t="shared" si="0"/>
        <v>0</v>
      </c>
      <c r="I40" s="317"/>
      <c r="J40" s="317"/>
      <c r="K40" s="317"/>
      <c r="L40" s="317"/>
    </row>
    <row r="41" spans="1:12" ht="16.5" customHeight="1">
      <c r="A41" s="300">
        <f t="shared" si="1"/>
        <v>29</v>
      </c>
      <c r="B41" s="714"/>
      <c r="C41" s="714"/>
      <c r="D41" s="315"/>
      <c r="E41" s="316"/>
      <c r="F41" s="313"/>
      <c r="G41" s="314"/>
      <c r="H41" s="304">
        <f t="shared" si="0"/>
        <v>0</v>
      </c>
      <c r="I41" s="317"/>
      <c r="J41" s="317"/>
      <c r="K41" s="317"/>
      <c r="L41" s="317"/>
    </row>
    <row r="42" spans="1:12" ht="16.5" customHeight="1">
      <c r="A42" s="300">
        <f t="shared" si="1"/>
        <v>30</v>
      </c>
      <c r="B42" s="714"/>
      <c r="C42" s="714"/>
      <c r="D42" s="315"/>
      <c r="E42" s="316"/>
      <c r="F42" s="313"/>
      <c r="G42" s="314"/>
      <c r="H42" s="304">
        <f t="shared" si="0"/>
        <v>0</v>
      </c>
      <c r="I42" s="317"/>
      <c r="J42" s="317"/>
      <c r="K42" s="317"/>
      <c r="L42" s="317"/>
    </row>
    <row r="43" spans="1:12" ht="16.5" customHeight="1">
      <c r="A43" s="300">
        <f t="shared" si="1"/>
        <v>31</v>
      </c>
      <c r="B43" s="714"/>
      <c r="C43" s="714"/>
      <c r="D43" s="315"/>
      <c r="E43" s="316"/>
      <c r="F43" s="313"/>
      <c r="G43" s="314"/>
      <c r="H43" s="304">
        <f t="shared" si="0"/>
        <v>0</v>
      </c>
      <c r="I43" s="317"/>
      <c r="J43" s="317"/>
      <c r="K43" s="317"/>
      <c r="L43" s="317"/>
    </row>
    <row r="44" spans="1:12" ht="16.5" customHeight="1">
      <c r="A44" s="300">
        <f t="shared" si="1"/>
        <v>32</v>
      </c>
      <c r="B44" s="714"/>
      <c r="C44" s="714"/>
      <c r="D44" s="315"/>
      <c r="E44" s="316"/>
      <c r="F44" s="313"/>
      <c r="G44" s="314"/>
      <c r="H44" s="304">
        <f t="shared" si="0"/>
        <v>0</v>
      </c>
      <c r="I44" s="317"/>
      <c r="J44" s="317"/>
      <c r="K44" s="317"/>
      <c r="L44" s="317"/>
    </row>
    <row r="45" spans="1:12" ht="16.5" customHeight="1">
      <c r="A45" s="300">
        <f t="shared" si="1"/>
        <v>33</v>
      </c>
      <c r="B45" s="714"/>
      <c r="C45" s="714"/>
      <c r="D45" s="315"/>
      <c r="E45" s="316"/>
      <c r="F45" s="313"/>
      <c r="G45" s="314"/>
      <c r="H45" s="304">
        <f t="shared" si="0"/>
        <v>0</v>
      </c>
      <c r="I45" s="317"/>
      <c r="J45" s="317"/>
      <c r="K45" s="317"/>
      <c r="L45" s="317"/>
    </row>
    <row r="46" spans="1:12" ht="16.5" customHeight="1" thickBot="1">
      <c r="A46" s="300">
        <f t="shared" si="1"/>
        <v>34</v>
      </c>
      <c r="B46" s="704" t="s">
        <v>241</v>
      </c>
      <c r="C46" s="704"/>
      <c r="D46" s="312"/>
      <c r="E46" s="313"/>
      <c r="F46" s="313"/>
      <c r="G46" s="314"/>
      <c r="H46" s="318">
        <f t="shared" si="0"/>
        <v>0</v>
      </c>
    </row>
    <row r="47" spans="1:12" ht="14.4" customHeight="1" thickBot="1">
      <c r="A47" s="289"/>
      <c r="B47" s="710" t="s">
        <v>41</v>
      </c>
      <c r="C47" s="710"/>
      <c r="D47" s="319"/>
      <c r="E47" s="320">
        <f>SUM(E13:E46)</f>
        <v>0</v>
      </c>
      <c r="F47" s="320">
        <f>SUM(F13:F46)</f>
        <v>0</v>
      </c>
      <c r="G47" s="320">
        <f>SUM(G13:G46)</f>
        <v>0</v>
      </c>
      <c r="H47" s="320">
        <f>SUM(H13:H46)</f>
        <v>0</v>
      </c>
    </row>
    <row r="48" spans="1:12" ht="10.5" customHeight="1" thickBot="1">
      <c r="A48" s="289"/>
    </row>
    <row r="49" spans="1:13" ht="35.25" customHeight="1" thickBot="1">
      <c r="A49" s="293">
        <v>2</v>
      </c>
      <c r="B49" s="711" t="s">
        <v>153</v>
      </c>
      <c r="C49" s="711"/>
      <c r="D49" s="321" t="s">
        <v>154</v>
      </c>
      <c r="E49" s="322" t="s">
        <v>25</v>
      </c>
      <c r="F49" s="321" t="s">
        <v>242</v>
      </c>
      <c r="G49" s="321" t="s">
        <v>243</v>
      </c>
      <c r="H49" s="323" t="s">
        <v>155</v>
      </c>
      <c r="I49" s="324">
        <f>$J$2</f>
        <v>2022</v>
      </c>
      <c r="J49" s="712">
        <f>$C$8</f>
        <v>0</v>
      </c>
      <c r="K49" s="712"/>
      <c r="L49" s="712"/>
    </row>
    <row r="50" spans="1:13" ht="14.1" customHeight="1">
      <c r="A50" s="292">
        <f t="shared" ref="A50:B65" si="2">A13</f>
        <v>1</v>
      </c>
      <c r="B50" s="704">
        <f t="shared" si="2"/>
        <v>0</v>
      </c>
      <c r="C50" s="704"/>
      <c r="D50" s="325"/>
      <c r="E50" s="325"/>
      <c r="F50" s="325"/>
      <c r="G50" s="325"/>
      <c r="H50" s="326">
        <f t="shared" ref="H50:H83" si="3">SUM(D50:G50)</f>
        <v>0</v>
      </c>
      <c r="I50" s="327"/>
    </row>
    <row r="51" spans="1:13" s="289" customFormat="1" ht="15" customHeight="1">
      <c r="A51" s="292">
        <f t="shared" si="2"/>
        <v>2</v>
      </c>
      <c r="B51" s="704">
        <f t="shared" si="2"/>
        <v>0</v>
      </c>
      <c r="C51" s="704"/>
      <c r="D51" s="328"/>
      <c r="E51" s="328"/>
      <c r="F51" s="328"/>
      <c r="G51" s="328"/>
      <c r="H51" s="326">
        <f t="shared" si="3"/>
        <v>0</v>
      </c>
      <c r="I51" s="713" t="s">
        <v>56</v>
      </c>
      <c r="J51" s="713"/>
      <c r="K51" s="713"/>
      <c r="L51" s="329"/>
      <c r="M51" s="330"/>
    </row>
    <row r="52" spans="1:13" s="289" customFormat="1" ht="15" customHeight="1">
      <c r="A52" s="292">
        <f t="shared" si="2"/>
        <v>3</v>
      </c>
      <c r="B52" s="704">
        <f t="shared" si="2"/>
        <v>0</v>
      </c>
      <c r="C52" s="704"/>
      <c r="D52" s="328"/>
      <c r="E52" s="328"/>
      <c r="F52" s="328"/>
      <c r="G52" s="328"/>
      <c r="H52" s="326">
        <f t="shared" si="3"/>
        <v>0</v>
      </c>
      <c r="I52" s="713"/>
      <c r="J52" s="713"/>
      <c r="K52" s="713"/>
      <c r="L52" s="329"/>
      <c r="M52" s="330"/>
    </row>
    <row r="53" spans="1:13" s="289" customFormat="1" ht="15" customHeight="1">
      <c r="A53" s="292">
        <f t="shared" si="2"/>
        <v>4</v>
      </c>
      <c r="B53" s="704">
        <f t="shared" si="2"/>
        <v>0</v>
      </c>
      <c r="C53" s="704"/>
      <c r="D53" s="328"/>
      <c r="E53" s="328"/>
      <c r="F53" s="328"/>
      <c r="G53" s="328"/>
      <c r="H53" s="326">
        <f t="shared" si="3"/>
        <v>0</v>
      </c>
      <c r="I53" s="713"/>
      <c r="J53" s="713"/>
      <c r="K53" s="713"/>
      <c r="L53" s="329"/>
      <c r="M53" s="330"/>
    </row>
    <row r="54" spans="1:13" s="289" customFormat="1" ht="15" customHeight="1">
      <c r="A54" s="292">
        <f t="shared" si="2"/>
        <v>5</v>
      </c>
      <c r="B54" s="704">
        <f t="shared" si="2"/>
        <v>0</v>
      </c>
      <c r="C54" s="704"/>
      <c r="D54" s="331"/>
      <c r="E54" s="328"/>
      <c r="F54" s="328"/>
      <c r="G54" s="328"/>
      <c r="H54" s="326">
        <f t="shared" si="3"/>
        <v>0</v>
      </c>
      <c r="J54" s="329"/>
      <c r="K54" s="329"/>
      <c r="L54" s="329"/>
      <c r="M54" s="330"/>
    </row>
    <row r="55" spans="1:13" s="289" customFormat="1" ht="15" customHeight="1">
      <c r="A55" s="292">
        <f t="shared" si="2"/>
        <v>6</v>
      </c>
      <c r="B55" s="704">
        <f t="shared" si="2"/>
        <v>0</v>
      </c>
      <c r="C55" s="704"/>
      <c r="D55" s="328"/>
      <c r="E55" s="328"/>
      <c r="F55" s="328"/>
      <c r="G55" s="328"/>
      <c r="H55" s="326">
        <f t="shared" si="3"/>
        <v>0</v>
      </c>
      <c r="I55" s="708" t="s">
        <v>197</v>
      </c>
      <c r="J55" s="708"/>
      <c r="K55" s="708"/>
      <c r="L55" s="708"/>
      <c r="M55" s="330"/>
    </row>
    <row r="56" spans="1:13" s="289" customFormat="1" ht="15" customHeight="1">
      <c r="A56" s="292">
        <f t="shared" si="2"/>
        <v>7</v>
      </c>
      <c r="B56" s="704">
        <f t="shared" si="2"/>
        <v>0</v>
      </c>
      <c r="C56" s="704"/>
      <c r="D56" s="331"/>
      <c r="E56" s="328"/>
      <c r="F56" s="328"/>
      <c r="G56" s="328"/>
      <c r="H56" s="326">
        <f t="shared" si="3"/>
        <v>0</v>
      </c>
      <c r="I56" s="708"/>
      <c r="J56" s="708"/>
      <c r="K56" s="708"/>
      <c r="L56" s="708"/>
      <c r="M56" s="330"/>
    </row>
    <row r="57" spans="1:13" s="289" customFormat="1" ht="15" customHeight="1">
      <c r="A57" s="292">
        <f t="shared" si="2"/>
        <v>8</v>
      </c>
      <c r="B57" s="704">
        <f t="shared" si="2"/>
        <v>0</v>
      </c>
      <c r="C57" s="704"/>
      <c r="D57" s="331"/>
      <c r="E57" s="328"/>
      <c r="F57" s="328"/>
      <c r="G57" s="328"/>
      <c r="H57" s="326">
        <f t="shared" si="3"/>
        <v>0</v>
      </c>
      <c r="I57" s="708"/>
      <c r="J57" s="708"/>
      <c r="K57" s="708"/>
      <c r="L57" s="708"/>
      <c r="M57" s="330"/>
    </row>
    <row r="58" spans="1:13" s="289" customFormat="1" ht="15" customHeight="1">
      <c r="A58" s="292">
        <f t="shared" si="2"/>
        <v>9</v>
      </c>
      <c r="B58" s="709">
        <f t="shared" si="2"/>
        <v>0</v>
      </c>
      <c r="C58" s="709"/>
      <c r="D58" s="331"/>
      <c r="E58" s="328"/>
      <c r="F58" s="328"/>
      <c r="G58" s="328"/>
      <c r="H58" s="326">
        <f t="shared" si="3"/>
        <v>0</v>
      </c>
      <c r="I58" s="708"/>
      <c r="J58" s="708"/>
      <c r="K58" s="708"/>
      <c r="L58" s="708"/>
      <c r="M58" s="330"/>
    </row>
    <row r="59" spans="1:13" s="289" customFormat="1" ht="15" customHeight="1">
      <c r="A59" s="292">
        <f t="shared" si="2"/>
        <v>10</v>
      </c>
      <c r="B59" s="704">
        <f t="shared" si="2"/>
        <v>0</v>
      </c>
      <c r="C59" s="704"/>
      <c r="D59" s="331"/>
      <c r="E59" s="328"/>
      <c r="F59" s="328"/>
      <c r="G59" s="328"/>
      <c r="H59" s="326">
        <f t="shared" si="3"/>
        <v>0</v>
      </c>
      <c r="J59" s="329"/>
      <c r="K59" s="329"/>
      <c r="L59" s="329"/>
      <c r="M59" s="330"/>
    </row>
    <row r="60" spans="1:13" s="289" customFormat="1" ht="15" customHeight="1">
      <c r="A60" s="292">
        <f t="shared" si="2"/>
        <v>11</v>
      </c>
      <c r="B60" s="704">
        <f t="shared" si="2"/>
        <v>0</v>
      </c>
      <c r="C60" s="704"/>
      <c r="D60" s="328"/>
      <c r="E60" s="328"/>
      <c r="F60" s="328"/>
      <c r="G60" s="328"/>
      <c r="H60" s="326">
        <f t="shared" si="3"/>
        <v>0</v>
      </c>
      <c r="J60" s="329"/>
      <c r="K60" s="329"/>
      <c r="L60" s="329"/>
      <c r="M60" s="330"/>
    </row>
    <row r="61" spans="1:13" s="289" customFormat="1" ht="15" customHeight="1">
      <c r="A61" s="292">
        <f t="shared" si="2"/>
        <v>12</v>
      </c>
      <c r="B61" s="704">
        <f t="shared" si="2"/>
        <v>0</v>
      </c>
      <c r="C61" s="704"/>
      <c r="D61" s="328"/>
      <c r="E61" s="328"/>
      <c r="F61" s="328"/>
      <c r="G61" s="328"/>
      <c r="H61" s="326">
        <f t="shared" si="3"/>
        <v>0</v>
      </c>
      <c r="J61" s="329"/>
      <c r="K61" s="329"/>
      <c r="L61" s="329"/>
      <c r="M61" s="330"/>
    </row>
    <row r="62" spans="1:13" s="289" customFormat="1" ht="15" customHeight="1">
      <c r="A62" s="292">
        <f t="shared" si="2"/>
        <v>13</v>
      </c>
      <c r="B62" s="704">
        <f t="shared" si="2"/>
        <v>0</v>
      </c>
      <c r="C62" s="704"/>
      <c r="D62" s="328"/>
      <c r="E62" s="328"/>
      <c r="F62" s="328"/>
      <c r="G62" s="328"/>
      <c r="H62" s="326">
        <f t="shared" si="3"/>
        <v>0</v>
      </c>
      <c r="J62" s="329"/>
      <c r="K62" s="329"/>
      <c r="L62" s="329"/>
      <c r="M62" s="330"/>
    </row>
    <row r="63" spans="1:13" s="289" customFormat="1" ht="15" customHeight="1">
      <c r="A63" s="292">
        <f t="shared" si="2"/>
        <v>14</v>
      </c>
      <c r="B63" s="704">
        <f t="shared" si="2"/>
        <v>0</v>
      </c>
      <c r="C63" s="704"/>
      <c r="D63" s="328"/>
      <c r="E63" s="328"/>
      <c r="F63" s="328"/>
      <c r="G63" s="328"/>
      <c r="H63" s="326">
        <f t="shared" si="3"/>
        <v>0</v>
      </c>
      <c r="J63" s="329"/>
      <c r="K63" s="329"/>
      <c r="L63" s="329"/>
      <c r="M63" s="330"/>
    </row>
    <row r="64" spans="1:13" s="289" customFormat="1" ht="15" customHeight="1">
      <c r="A64" s="292">
        <f t="shared" si="2"/>
        <v>15</v>
      </c>
      <c r="B64" s="704">
        <f t="shared" si="2"/>
        <v>0</v>
      </c>
      <c r="C64" s="704"/>
      <c r="D64" s="328"/>
      <c r="E64" s="328"/>
      <c r="F64" s="328"/>
      <c r="G64" s="328"/>
      <c r="H64" s="326">
        <f t="shared" si="3"/>
        <v>0</v>
      </c>
      <c r="I64" s="332"/>
      <c r="J64" s="329"/>
      <c r="K64" s="329"/>
      <c r="L64" s="329"/>
      <c r="M64" s="330"/>
    </row>
    <row r="65" spans="1:13" s="289" customFormat="1" ht="15" customHeight="1">
      <c r="A65" s="292">
        <f t="shared" si="2"/>
        <v>16</v>
      </c>
      <c r="B65" s="704">
        <f t="shared" si="2"/>
        <v>0</v>
      </c>
      <c r="C65" s="704"/>
      <c r="D65" s="328"/>
      <c r="E65" s="328"/>
      <c r="F65" s="328"/>
      <c r="G65" s="328"/>
      <c r="H65" s="326">
        <f t="shared" si="3"/>
        <v>0</v>
      </c>
      <c r="J65" s="329"/>
      <c r="K65" s="329"/>
      <c r="L65" s="329"/>
      <c r="M65" s="330"/>
    </row>
    <row r="66" spans="1:13" s="289" customFormat="1" ht="15" customHeight="1">
      <c r="A66" s="292">
        <f t="shared" ref="A66:B81" si="4">A29</f>
        <v>17</v>
      </c>
      <c r="B66" s="704">
        <f t="shared" si="4"/>
        <v>0</v>
      </c>
      <c r="C66" s="704"/>
      <c r="D66" s="328"/>
      <c r="E66" s="328"/>
      <c r="F66" s="328"/>
      <c r="G66" s="328"/>
      <c r="H66" s="326">
        <f t="shared" si="3"/>
        <v>0</v>
      </c>
      <c r="J66" s="329"/>
      <c r="K66" s="329"/>
      <c r="L66" s="329"/>
      <c r="M66" s="330"/>
    </row>
    <row r="67" spans="1:13" s="289" customFormat="1" ht="15" customHeight="1">
      <c r="A67" s="292">
        <f t="shared" si="4"/>
        <v>18</v>
      </c>
      <c r="B67" s="704">
        <f t="shared" si="4"/>
        <v>0</v>
      </c>
      <c r="C67" s="704"/>
      <c r="D67" s="328"/>
      <c r="E67" s="328"/>
      <c r="F67" s="328"/>
      <c r="G67" s="328"/>
      <c r="H67" s="326">
        <f t="shared" si="3"/>
        <v>0</v>
      </c>
      <c r="J67" s="329"/>
      <c r="K67" s="329"/>
      <c r="L67" s="329"/>
      <c r="M67" s="330"/>
    </row>
    <row r="68" spans="1:13" s="289" customFormat="1" ht="15" customHeight="1">
      <c r="A68" s="292">
        <f t="shared" si="4"/>
        <v>19</v>
      </c>
      <c r="B68" s="704">
        <f t="shared" si="4"/>
        <v>0</v>
      </c>
      <c r="C68" s="704"/>
      <c r="D68" s="328"/>
      <c r="E68" s="328"/>
      <c r="F68" s="328"/>
      <c r="G68" s="328"/>
      <c r="H68" s="326">
        <f t="shared" si="3"/>
        <v>0</v>
      </c>
      <c r="I68" s="708"/>
      <c r="J68" s="708"/>
      <c r="K68" s="708"/>
      <c r="L68" s="708"/>
      <c r="M68" s="330"/>
    </row>
    <row r="69" spans="1:13" s="289" customFormat="1" ht="15" customHeight="1">
      <c r="A69" s="292">
        <f t="shared" si="4"/>
        <v>20</v>
      </c>
      <c r="B69" s="704">
        <f t="shared" si="4"/>
        <v>0</v>
      </c>
      <c r="C69" s="704"/>
      <c r="D69" s="328"/>
      <c r="E69" s="328"/>
      <c r="F69" s="328"/>
      <c r="G69" s="328"/>
      <c r="H69" s="326">
        <f t="shared" si="3"/>
        <v>0</v>
      </c>
      <c r="I69" s="708"/>
      <c r="J69" s="708"/>
      <c r="K69" s="708"/>
      <c r="L69" s="708"/>
      <c r="M69" s="330"/>
    </row>
    <row r="70" spans="1:13" s="289" customFormat="1" ht="15" customHeight="1">
      <c r="A70" s="292">
        <f t="shared" si="4"/>
        <v>21</v>
      </c>
      <c r="B70" s="704">
        <f t="shared" si="4"/>
        <v>0</v>
      </c>
      <c r="C70" s="704"/>
      <c r="D70" s="328"/>
      <c r="E70" s="328"/>
      <c r="F70" s="328"/>
      <c r="G70" s="328"/>
      <c r="H70" s="333">
        <f t="shared" si="3"/>
        <v>0</v>
      </c>
      <c r="J70" s="329"/>
      <c r="K70" s="329"/>
      <c r="L70" s="329"/>
      <c r="M70" s="330"/>
    </row>
    <row r="71" spans="1:13" s="289" customFormat="1" ht="15" customHeight="1">
      <c r="A71" s="292">
        <f t="shared" si="4"/>
        <v>22</v>
      </c>
      <c r="B71" s="704">
        <f t="shared" si="4"/>
        <v>0</v>
      </c>
      <c r="C71" s="704"/>
      <c r="D71" s="328"/>
      <c r="E71" s="328"/>
      <c r="F71" s="328"/>
      <c r="G71" s="328"/>
      <c r="H71" s="333">
        <f t="shared" si="3"/>
        <v>0</v>
      </c>
      <c r="J71" s="329"/>
      <c r="K71" s="329"/>
      <c r="L71" s="329"/>
      <c r="M71" s="330"/>
    </row>
    <row r="72" spans="1:13" s="289" customFormat="1" ht="15" customHeight="1">
      <c r="A72" s="292">
        <f t="shared" si="4"/>
        <v>23</v>
      </c>
      <c r="B72" s="704">
        <f t="shared" si="4"/>
        <v>0</v>
      </c>
      <c r="C72" s="704"/>
      <c r="D72" s="328"/>
      <c r="E72" s="328"/>
      <c r="F72" s="328"/>
      <c r="G72" s="328"/>
      <c r="H72" s="333">
        <f t="shared" si="3"/>
        <v>0</v>
      </c>
      <c r="J72" s="329"/>
      <c r="K72" s="329"/>
      <c r="L72" s="329"/>
      <c r="M72" s="330"/>
    </row>
    <row r="73" spans="1:13" s="289" customFormat="1" ht="15" customHeight="1">
      <c r="A73" s="292">
        <f t="shared" si="4"/>
        <v>24</v>
      </c>
      <c r="B73" s="704">
        <f t="shared" si="4"/>
        <v>0</v>
      </c>
      <c r="C73" s="704"/>
      <c r="D73" s="328"/>
      <c r="E73" s="328"/>
      <c r="F73" s="328"/>
      <c r="G73" s="328"/>
      <c r="H73" s="333">
        <f t="shared" si="3"/>
        <v>0</v>
      </c>
      <c r="J73" s="329"/>
      <c r="K73" s="329"/>
      <c r="L73" s="329"/>
      <c r="M73" s="330"/>
    </row>
    <row r="74" spans="1:13" s="289" customFormat="1" ht="15" customHeight="1">
      <c r="A74" s="292">
        <f t="shared" si="4"/>
        <v>25</v>
      </c>
      <c r="B74" s="704">
        <f t="shared" si="4"/>
        <v>0</v>
      </c>
      <c r="C74" s="704"/>
      <c r="D74" s="328"/>
      <c r="E74" s="328"/>
      <c r="F74" s="328"/>
      <c r="G74" s="328"/>
      <c r="H74" s="333">
        <f t="shared" si="3"/>
        <v>0</v>
      </c>
      <c r="J74" s="329"/>
      <c r="K74" s="329"/>
      <c r="L74" s="329"/>
      <c r="M74" s="330"/>
    </row>
    <row r="75" spans="1:13" s="289" customFormat="1" ht="15" customHeight="1">
      <c r="A75" s="292">
        <f t="shared" si="4"/>
        <v>26</v>
      </c>
      <c r="B75" s="704">
        <f t="shared" si="4"/>
        <v>0</v>
      </c>
      <c r="C75" s="704"/>
      <c r="D75" s="328"/>
      <c r="E75" s="328"/>
      <c r="F75" s="328"/>
      <c r="G75" s="328"/>
      <c r="H75" s="333">
        <f t="shared" si="3"/>
        <v>0</v>
      </c>
      <c r="J75" s="329"/>
      <c r="K75" s="329"/>
      <c r="L75" s="329"/>
      <c r="M75" s="330"/>
    </row>
    <row r="76" spans="1:13" s="289" customFormat="1" ht="15" customHeight="1">
      <c r="A76" s="292">
        <f t="shared" si="4"/>
        <v>27</v>
      </c>
      <c r="B76" s="704">
        <f t="shared" si="4"/>
        <v>0</v>
      </c>
      <c r="C76" s="704"/>
      <c r="D76" s="328"/>
      <c r="E76" s="328"/>
      <c r="F76" s="328"/>
      <c r="G76" s="328"/>
      <c r="H76" s="333">
        <f t="shared" si="3"/>
        <v>0</v>
      </c>
      <c r="J76" s="329"/>
      <c r="K76" s="329"/>
      <c r="L76" s="329"/>
      <c r="M76" s="330"/>
    </row>
    <row r="77" spans="1:13" s="289" customFormat="1" ht="15" customHeight="1">
      <c r="A77" s="292">
        <f t="shared" si="4"/>
        <v>28</v>
      </c>
      <c r="B77" s="704">
        <f t="shared" si="4"/>
        <v>0</v>
      </c>
      <c r="C77" s="704"/>
      <c r="D77" s="328"/>
      <c r="E77" s="328"/>
      <c r="F77" s="328"/>
      <c r="G77" s="328"/>
      <c r="H77" s="333">
        <f t="shared" si="3"/>
        <v>0</v>
      </c>
      <c r="J77" s="329"/>
      <c r="K77" s="329"/>
      <c r="L77" s="329"/>
      <c r="M77" s="330"/>
    </row>
    <row r="78" spans="1:13" s="289" customFormat="1" ht="15" customHeight="1">
      <c r="A78" s="292">
        <f t="shared" si="4"/>
        <v>29</v>
      </c>
      <c r="B78" s="704">
        <f t="shared" si="4"/>
        <v>0</v>
      </c>
      <c r="C78" s="704"/>
      <c r="D78" s="328"/>
      <c r="E78" s="328"/>
      <c r="F78" s="328"/>
      <c r="G78" s="328"/>
      <c r="H78" s="333">
        <f t="shared" si="3"/>
        <v>0</v>
      </c>
      <c r="J78" s="329"/>
      <c r="K78" s="329"/>
      <c r="L78" s="329"/>
      <c r="M78" s="330"/>
    </row>
    <row r="79" spans="1:13" s="289" customFormat="1" ht="15" customHeight="1">
      <c r="A79" s="292">
        <f t="shared" si="4"/>
        <v>30</v>
      </c>
      <c r="B79" s="704">
        <f t="shared" si="4"/>
        <v>0</v>
      </c>
      <c r="C79" s="704"/>
      <c r="D79" s="328"/>
      <c r="E79" s="328"/>
      <c r="F79" s="328"/>
      <c r="G79" s="328"/>
      <c r="H79" s="333">
        <f t="shared" si="3"/>
        <v>0</v>
      </c>
      <c r="J79" s="329"/>
      <c r="K79" s="329"/>
      <c r="L79" s="329"/>
      <c r="M79" s="330"/>
    </row>
    <row r="80" spans="1:13" s="289" customFormat="1" ht="15" customHeight="1">
      <c r="A80" s="292">
        <f t="shared" si="4"/>
        <v>31</v>
      </c>
      <c r="B80" s="704">
        <f t="shared" si="4"/>
        <v>0</v>
      </c>
      <c r="C80" s="704"/>
      <c r="D80" s="328"/>
      <c r="E80" s="328"/>
      <c r="F80" s="328"/>
      <c r="G80" s="328"/>
      <c r="H80" s="333">
        <f t="shared" si="3"/>
        <v>0</v>
      </c>
      <c r="J80" s="329"/>
      <c r="K80" s="329"/>
      <c r="L80" s="329"/>
      <c r="M80" s="330"/>
    </row>
    <row r="81" spans="1:13" s="289" customFormat="1" ht="15" customHeight="1">
      <c r="A81" s="292">
        <f t="shared" si="4"/>
        <v>32</v>
      </c>
      <c r="B81" s="704">
        <f t="shared" si="4"/>
        <v>0</v>
      </c>
      <c r="C81" s="704"/>
      <c r="D81" s="328"/>
      <c r="E81" s="328"/>
      <c r="F81" s="328"/>
      <c r="G81" s="328"/>
      <c r="H81" s="333">
        <f t="shared" si="3"/>
        <v>0</v>
      </c>
      <c r="J81" s="329"/>
      <c r="K81" s="329"/>
      <c r="L81" s="329"/>
      <c r="M81" s="330"/>
    </row>
    <row r="82" spans="1:13" s="289" customFormat="1" ht="15" customHeight="1">
      <c r="A82" s="292">
        <f t="shared" ref="A82:B83" si="5">A45</f>
        <v>33</v>
      </c>
      <c r="B82" s="704">
        <f t="shared" si="5"/>
        <v>0</v>
      </c>
      <c r="C82" s="704"/>
      <c r="D82" s="328"/>
      <c r="E82" s="328"/>
      <c r="F82" s="328"/>
      <c r="G82" s="328"/>
      <c r="H82" s="333">
        <f t="shared" si="3"/>
        <v>0</v>
      </c>
      <c r="J82" s="329"/>
      <c r="K82" s="329"/>
      <c r="L82" s="329"/>
      <c r="M82" s="330"/>
    </row>
    <row r="83" spans="1:13" s="289" customFormat="1" ht="15" customHeight="1" thickBot="1">
      <c r="A83" s="292">
        <f t="shared" si="5"/>
        <v>34</v>
      </c>
      <c r="B83" s="704" t="str">
        <f t="shared" si="5"/>
        <v>District</v>
      </c>
      <c r="C83" s="704"/>
      <c r="D83" s="325"/>
      <c r="E83" s="325"/>
      <c r="F83" s="325"/>
      <c r="G83" s="325"/>
      <c r="H83" s="334">
        <f t="shared" si="3"/>
        <v>0</v>
      </c>
      <c r="J83" s="329"/>
      <c r="K83" s="329"/>
      <c r="L83" s="329"/>
      <c r="M83" s="330"/>
    </row>
    <row r="84" spans="1:13" s="289" customFormat="1" ht="15" customHeight="1" thickBot="1">
      <c r="B84" s="675" t="s">
        <v>36</v>
      </c>
      <c r="C84" s="675"/>
      <c r="D84" s="335">
        <f>SUM(D50:D83)</f>
        <v>0</v>
      </c>
      <c r="E84" s="335">
        <f>SUM(E50:E83)</f>
        <v>0</v>
      </c>
      <c r="F84" s="335">
        <f>SUM(F50:F83)</f>
        <v>0</v>
      </c>
      <c r="G84" s="335">
        <f>SUM(G50:G83)</f>
        <v>0</v>
      </c>
      <c r="H84" s="335">
        <f>SUM(H50:H83)</f>
        <v>0</v>
      </c>
      <c r="J84" s="329"/>
      <c r="K84" s="329"/>
      <c r="L84" s="329"/>
      <c r="M84" s="330"/>
    </row>
    <row r="85" spans="1:13" ht="9" customHeight="1" thickBot="1">
      <c r="A85" s="289"/>
    </row>
    <row r="86" spans="1:13" s="340" customFormat="1" ht="18.75" customHeight="1" thickBot="1">
      <c r="A86" s="336">
        <v>3</v>
      </c>
      <c r="B86" s="705" t="s">
        <v>244</v>
      </c>
      <c r="C86" s="705"/>
      <c r="D86" s="705"/>
      <c r="E86" s="705"/>
      <c r="F86" s="705"/>
      <c r="G86" s="705"/>
      <c r="H86" s="705"/>
      <c r="I86" s="337"/>
      <c r="J86" s="338"/>
      <c r="K86" s="338"/>
      <c r="L86" s="338"/>
      <c r="M86" s="339"/>
    </row>
    <row r="87" spans="1:13" s="287" customFormat="1" ht="14.4" customHeight="1" thickBot="1">
      <c r="A87" s="289"/>
      <c r="B87" s="659" t="s">
        <v>7</v>
      </c>
      <c r="C87" s="659"/>
      <c r="D87" s="295" t="s">
        <v>8</v>
      </c>
      <c r="E87" s="295" t="s">
        <v>9</v>
      </c>
      <c r="F87" s="295" t="s">
        <v>10</v>
      </c>
      <c r="G87" s="341" t="s">
        <v>11</v>
      </c>
      <c r="H87" s="298" t="s">
        <v>2</v>
      </c>
      <c r="I87" s="706" t="s">
        <v>57</v>
      </c>
      <c r="J87" s="706"/>
      <c r="K87" s="706"/>
      <c r="L87" s="288"/>
      <c r="M87" s="286"/>
    </row>
    <row r="88" spans="1:13" s="287" customFormat="1" ht="14.25" customHeight="1">
      <c r="A88" s="292">
        <f t="shared" ref="A88:B103" si="6">A50</f>
        <v>1</v>
      </c>
      <c r="B88" s="707">
        <f t="shared" si="6"/>
        <v>0</v>
      </c>
      <c r="C88" s="707"/>
      <c r="D88" s="342"/>
      <c r="E88" s="342"/>
      <c r="F88" s="342"/>
      <c r="G88" s="342"/>
      <c r="H88" s="343">
        <f>SUM(D88:G88)</f>
        <v>0</v>
      </c>
      <c r="I88" s="706"/>
      <c r="J88" s="706"/>
      <c r="K88" s="706"/>
      <c r="L88" s="288"/>
      <c r="M88" s="286"/>
    </row>
    <row r="89" spans="1:13" s="287" customFormat="1" ht="14.1" customHeight="1">
      <c r="A89" s="292">
        <f t="shared" si="6"/>
        <v>2</v>
      </c>
      <c r="B89" s="693">
        <f t="shared" si="6"/>
        <v>0</v>
      </c>
      <c r="C89" s="693"/>
      <c r="D89" s="314"/>
      <c r="E89" s="314"/>
      <c r="F89" s="314"/>
      <c r="G89" s="314"/>
      <c r="H89" s="343">
        <f t="shared" ref="H89:H106" si="7">SUM(D89:G89)</f>
        <v>0</v>
      </c>
      <c r="I89" s="706"/>
      <c r="J89" s="706"/>
      <c r="K89" s="706"/>
      <c r="L89" s="288"/>
      <c r="M89" s="286"/>
    </row>
    <row r="90" spans="1:13" s="287" customFormat="1" ht="14.25" customHeight="1">
      <c r="A90" s="292">
        <f t="shared" si="6"/>
        <v>3</v>
      </c>
      <c r="B90" s="693">
        <f t="shared" si="6"/>
        <v>0</v>
      </c>
      <c r="C90" s="693"/>
      <c r="D90" s="314"/>
      <c r="E90" s="314"/>
      <c r="F90" s="314"/>
      <c r="G90" s="314"/>
      <c r="H90" s="343">
        <f t="shared" si="7"/>
        <v>0</v>
      </c>
      <c r="J90" s="288"/>
      <c r="K90" s="288"/>
      <c r="L90" s="288"/>
      <c r="M90" s="286"/>
    </row>
    <row r="91" spans="1:13" s="287" customFormat="1" ht="14.25" customHeight="1">
      <c r="A91" s="292">
        <f t="shared" si="6"/>
        <v>4</v>
      </c>
      <c r="B91" s="693">
        <f t="shared" si="6"/>
        <v>0</v>
      </c>
      <c r="C91" s="693"/>
      <c r="D91" s="314"/>
      <c r="E91" s="314"/>
      <c r="F91" s="314"/>
      <c r="G91" s="314"/>
      <c r="H91" s="343">
        <f t="shared" si="7"/>
        <v>0</v>
      </c>
      <c r="J91" s="288"/>
      <c r="K91" s="288"/>
      <c r="L91" s="288"/>
      <c r="M91" s="286"/>
    </row>
    <row r="92" spans="1:13" s="287" customFormat="1" ht="14.25" customHeight="1">
      <c r="A92" s="292">
        <f t="shared" si="6"/>
        <v>5</v>
      </c>
      <c r="B92" s="693">
        <f t="shared" si="6"/>
        <v>0</v>
      </c>
      <c r="C92" s="693"/>
      <c r="D92" s="314"/>
      <c r="E92" s="314"/>
      <c r="F92" s="314"/>
      <c r="G92" s="314"/>
      <c r="H92" s="343">
        <f t="shared" si="7"/>
        <v>0</v>
      </c>
      <c r="J92" s="288"/>
      <c r="K92" s="288"/>
      <c r="L92" s="288"/>
      <c r="M92" s="286"/>
    </row>
    <row r="93" spans="1:13" s="287" customFormat="1" ht="14.1" customHeight="1">
      <c r="A93" s="292">
        <f t="shared" si="6"/>
        <v>6</v>
      </c>
      <c r="B93" s="693">
        <f t="shared" si="6"/>
        <v>0</v>
      </c>
      <c r="C93" s="693"/>
      <c r="D93" s="314"/>
      <c r="E93" s="314"/>
      <c r="F93" s="314"/>
      <c r="G93" s="314"/>
      <c r="H93" s="343">
        <f t="shared" si="7"/>
        <v>0</v>
      </c>
      <c r="J93" s="288"/>
      <c r="K93" s="288"/>
      <c r="L93" s="288"/>
      <c r="M93" s="286"/>
    </row>
    <row r="94" spans="1:13" s="287" customFormat="1" ht="14.25" customHeight="1">
      <c r="A94" s="292">
        <f t="shared" si="6"/>
        <v>7</v>
      </c>
      <c r="B94" s="693">
        <f t="shared" si="6"/>
        <v>0</v>
      </c>
      <c r="C94" s="693"/>
      <c r="D94" s="314"/>
      <c r="E94" s="314"/>
      <c r="F94" s="314"/>
      <c r="G94" s="314"/>
      <c r="H94" s="343">
        <f t="shared" si="7"/>
        <v>0</v>
      </c>
      <c r="J94" s="288"/>
      <c r="K94" s="288"/>
      <c r="L94" s="288"/>
      <c r="M94" s="286"/>
    </row>
    <row r="95" spans="1:13" s="287" customFormat="1" ht="14.25" customHeight="1">
      <c r="A95" s="292">
        <f t="shared" si="6"/>
        <v>8</v>
      </c>
      <c r="B95" s="693">
        <f t="shared" si="6"/>
        <v>0</v>
      </c>
      <c r="C95" s="693"/>
      <c r="D95" s="314"/>
      <c r="E95" s="314"/>
      <c r="F95" s="314"/>
      <c r="G95" s="314"/>
      <c r="H95" s="343">
        <f t="shared" si="7"/>
        <v>0</v>
      </c>
      <c r="J95" s="288"/>
      <c r="K95" s="288"/>
      <c r="L95" s="288"/>
      <c r="M95" s="286"/>
    </row>
    <row r="96" spans="1:13" s="287" customFormat="1" ht="14.1">
      <c r="A96" s="292">
        <f t="shared" si="6"/>
        <v>9</v>
      </c>
      <c r="B96" s="703">
        <f t="shared" si="6"/>
        <v>0</v>
      </c>
      <c r="C96" s="703"/>
      <c r="D96" s="314"/>
      <c r="E96" s="314"/>
      <c r="F96" s="314"/>
      <c r="G96" s="314"/>
      <c r="H96" s="343">
        <f t="shared" si="7"/>
        <v>0</v>
      </c>
      <c r="J96" s="288"/>
      <c r="K96" s="288"/>
      <c r="L96" s="288"/>
      <c r="M96" s="286"/>
    </row>
    <row r="97" spans="1:13" s="287" customFormat="1" ht="14.1">
      <c r="A97" s="292">
        <f t="shared" si="6"/>
        <v>10</v>
      </c>
      <c r="B97" s="693">
        <f t="shared" si="6"/>
        <v>0</v>
      </c>
      <c r="C97" s="693"/>
      <c r="D97" s="314"/>
      <c r="E97" s="314"/>
      <c r="F97" s="314"/>
      <c r="G97" s="314"/>
      <c r="H97" s="343">
        <f t="shared" si="7"/>
        <v>0</v>
      </c>
      <c r="J97" s="288"/>
      <c r="K97" s="288"/>
      <c r="L97" s="288"/>
      <c r="M97" s="286"/>
    </row>
    <row r="98" spans="1:13" s="287" customFormat="1" ht="14.1">
      <c r="A98" s="292">
        <f t="shared" si="6"/>
        <v>11</v>
      </c>
      <c r="B98" s="693">
        <f t="shared" si="6"/>
        <v>0</v>
      </c>
      <c r="C98" s="693"/>
      <c r="D98" s="314"/>
      <c r="E98" s="314"/>
      <c r="F98" s="314"/>
      <c r="G98" s="314"/>
      <c r="H98" s="343">
        <f t="shared" si="7"/>
        <v>0</v>
      </c>
      <c r="J98" s="288"/>
      <c r="K98" s="288"/>
      <c r="L98" s="288"/>
      <c r="M98" s="286"/>
    </row>
    <row r="99" spans="1:13" s="287" customFormat="1" ht="14.1">
      <c r="A99" s="292">
        <f t="shared" si="6"/>
        <v>12</v>
      </c>
      <c r="B99" s="693">
        <f t="shared" si="6"/>
        <v>0</v>
      </c>
      <c r="C99" s="693"/>
      <c r="D99" s="314"/>
      <c r="E99" s="314"/>
      <c r="F99" s="314"/>
      <c r="G99" s="314"/>
      <c r="H99" s="343">
        <f t="shared" si="7"/>
        <v>0</v>
      </c>
      <c r="J99" s="288"/>
      <c r="K99" s="288"/>
      <c r="L99" s="288"/>
      <c r="M99" s="286"/>
    </row>
    <row r="100" spans="1:13" s="287" customFormat="1" ht="14.1">
      <c r="A100" s="292">
        <f t="shared" si="6"/>
        <v>13</v>
      </c>
      <c r="B100" s="693">
        <f t="shared" si="6"/>
        <v>0</v>
      </c>
      <c r="C100" s="693"/>
      <c r="D100" s="314"/>
      <c r="E100" s="314"/>
      <c r="F100" s="314"/>
      <c r="G100" s="314"/>
      <c r="H100" s="343">
        <f t="shared" si="7"/>
        <v>0</v>
      </c>
      <c r="J100" s="288"/>
      <c r="K100" s="288"/>
      <c r="L100" s="288"/>
      <c r="M100" s="286"/>
    </row>
    <row r="101" spans="1:13" s="287" customFormat="1" ht="14.25" customHeight="1">
      <c r="A101" s="292">
        <f t="shared" si="6"/>
        <v>14</v>
      </c>
      <c r="B101" s="693">
        <f t="shared" si="6"/>
        <v>0</v>
      </c>
      <c r="C101" s="693"/>
      <c r="D101" s="314"/>
      <c r="E101" s="314"/>
      <c r="F101" s="314"/>
      <c r="G101" s="314"/>
      <c r="H101" s="343">
        <f t="shared" si="7"/>
        <v>0</v>
      </c>
      <c r="J101" s="288"/>
      <c r="K101" s="288"/>
      <c r="L101" s="288"/>
      <c r="M101" s="286"/>
    </row>
    <row r="102" spans="1:13" s="287" customFormat="1" ht="14.25" customHeight="1">
      <c r="A102" s="292">
        <f t="shared" si="6"/>
        <v>15</v>
      </c>
      <c r="B102" s="693">
        <f t="shared" si="6"/>
        <v>0</v>
      </c>
      <c r="C102" s="693"/>
      <c r="D102" s="314"/>
      <c r="E102" s="314"/>
      <c r="F102" s="314"/>
      <c r="G102" s="314"/>
      <c r="H102" s="343">
        <f t="shared" si="7"/>
        <v>0</v>
      </c>
      <c r="J102" s="288"/>
      <c r="K102" s="288"/>
      <c r="L102" s="288"/>
      <c r="M102" s="286"/>
    </row>
    <row r="103" spans="1:13" s="287" customFormat="1" ht="15.75" customHeight="1">
      <c r="A103" s="292">
        <f t="shared" si="6"/>
        <v>16</v>
      </c>
      <c r="B103" s="693">
        <f t="shared" si="6"/>
        <v>0</v>
      </c>
      <c r="C103" s="693"/>
      <c r="D103" s="314"/>
      <c r="E103" s="314"/>
      <c r="F103" s="314"/>
      <c r="G103" s="314"/>
      <c r="H103" s="343">
        <f t="shared" si="7"/>
        <v>0</v>
      </c>
      <c r="J103" s="288"/>
      <c r="K103" s="288"/>
      <c r="L103" s="288"/>
      <c r="M103" s="286"/>
    </row>
    <row r="104" spans="1:13" s="287" customFormat="1" ht="14.25" customHeight="1">
      <c r="A104" s="292">
        <f t="shared" ref="A104:B119" si="8">A66</f>
        <v>17</v>
      </c>
      <c r="B104" s="693">
        <f t="shared" si="8"/>
        <v>0</v>
      </c>
      <c r="C104" s="693"/>
      <c r="D104" s="314"/>
      <c r="E104" s="314"/>
      <c r="F104" s="314"/>
      <c r="G104" s="314"/>
      <c r="H104" s="343">
        <f t="shared" si="7"/>
        <v>0</v>
      </c>
      <c r="J104" s="288"/>
      <c r="K104" s="288"/>
      <c r="L104" s="288"/>
      <c r="M104" s="286"/>
    </row>
    <row r="105" spans="1:13" s="287" customFormat="1" ht="14.25" customHeight="1">
      <c r="A105" s="292">
        <f t="shared" si="8"/>
        <v>18</v>
      </c>
      <c r="B105" s="693">
        <f t="shared" si="8"/>
        <v>0</v>
      </c>
      <c r="C105" s="693"/>
      <c r="D105" s="314"/>
      <c r="E105" s="314"/>
      <c r="F105" s="314"/>
      <c r="G105" s="314"/>
      <c r="H105" s="343">
        <f t="shared" si="7"/>
        <v>0</v>
      </c>
      <c r="J105" s="288"/>
      <c r="K105" s="288"/>
      <c r="L105" s="288"/>
      <c r="M105" s="286"/>
    </row>
    <row r="106" spans="1:13" s="287" customFormat="1" ht="14.25" customHeight="1">
      <c r="A106" s="292">
        <f t="shared" si="8"/>
        <v>19</v>
      </c>
      <c r="B106" s="693">
        <f t="shared" si="8"/>
        <v>0</v>
      </c>
      <c r="C106" s="693"/>
      <c r="D106" s="314"/>
      <c r="E106" s="314"/>
      <c r="F106" s="314"/>
      <c r="G106" s="314"/>
      <c r="H106" s="343">
        <f t="shared" si="7"/>
        <v>0</v>
      </c>
      <c r="J106" s="288"/>
      <c r="K106" s="288"/>
      <c r="L106" s="288"/>
      <c r="M106" s="286"/>
    </row>
    <row r="107" spans="1:13" s="287" customFormat="1" ht="14.25" customHeight="1">
      <c r="A107" s="292">
        <f t="shared" si="8"/>
        <v>20</v>
      </c>
      <c r="B107" s="693">
        <f t="shared" si="8"/>
        <v>0</v>
      </c>
      <c r="C107" s="693"/>
      <c r="D107" s="314"/>
      <c r="E107" s="314"/>
      <c r="F107" s="314"/>
      <c r="G107" s="314"/>
      <c r="H107" s="344">
        <f>SUM(D107:G107)</f>
        <v>0</v>
      </c>
      <c r="J107" s="288"/>
      <c r="K107" s="288"/>
      <c r="L107" s="288"/>
      <c r="M107" s="286"/>
    </row>
    <row r="108" spans="1:13" s="287" customFormat="1" ht="14.4" customHeight="1">
      <c r="A108" s="292">
        <f t="shared" si="8"/>
        <v>21</v>
      </c>
      <c r="B108" s="693">
        <f t="shared" si="8"/>
        <v>0</v>
      </c>
      <c r="C108" s="693"/>
      <c r="D108" s="314"/>
      <c r="E108" s="314"/>
      <c r="F108" s="314"/>
      <c r="G108" s="314"/>
      <c r="H108" s="344">
        <f>SUM(D108:G108)</f>
        <v>0</v>
      </c>
      <c r="J108" s="288"/>
      <c r="K108" s="288"/>
      <c r="L108" s="288"/>
      <c r="M108" s="286"/>
    </row>
    <row r="109" spans="1:13" s="287" customFormat="1" ht="14.4" customHeight="1">
      <c r="A109" s="292">
        <f t="shared" si="8"/>
        <v>22</v>
      </c>
      <c r="B109" s="693">
        <f t="shared" si="8"/>
        <v>0</v>
      </c>
      <c r="C109" s="693"/>
      <c r="D109" s="314"/>
      <c r="E109" s="314"/>
      <c r="F109" s="314"/>
      <c r="G109" s="314"/>
      <c r="H109" s="344">
        <f t="shared" ref="H109:H121" si="9">SUM(D109:G109)</f>
        <v>0</v>
      </c>
      <c r="J109" s="288"/>
      <c r="K109" s="288"/>
      <c r="L109" s="288"/>
      <c r="M109" s="286"/>
    </row>
    <row r="110" spans="1:13" s="287" customFormat="1" ht="14.4" customHeight="1">
      <c r="A110" s="292">
        <f t="shared" si="8"/>
        <v>23</v>
      </c>
      <c r="B110" s="693">
        <f t="shared" si="8"/>
        <v>0</v>
      </c>
      <c r="C110" s="693"/>
      <c r="D110" s="314"/>
      <c r="E110" s="314"/>
      <c r="F110" s="314"/>
      <c r="G110" s="314"/>
      <c r="H110" s="344">
        <f t="shared" si="9"/>
        <v>0</v>
      </c>
      <c r="J110" s="288"/>
      <c r="K110" s="288"/>
      <c r="L110" s="288"/>
      <c r="M110" s="286"/>
    </row>
    <row r="111" spans="1:13" s="287" customFormat="1" ht="14.4" customHeight="1">
      <c r="A111" s="292">
        <f t="shared" si="8"/>
        <v>24</v>
      </c>
      <c r="B111" s="693">
        <f t="shared" si="8"/>
        <v>0</v>
      </c>
      <c r="C111" s="693"/>
      <c r="D111" s="314"/>
      <c r="E111" s="314"/>
      <c r="F111" s="314"/>
      <c r="G111" s="314"/>
      <c r="H111" s="344">
        <f t="shared" si="9"/>
        <v>0</v>
      </c>
      <c r="J111" s="288"/>
      <c r="K111" s="288"/>
      <c r="L111" s="288"/>
      <c r="M111" s="286"/>
    </row>
    <row r="112" spans="1:13" s="287" customFormat="1" ht="14.4" customHeight="1">
      <c r="A112" s="292">
        <f t="shared" si="8"/>
        <v>25</v>
      </c>
      <c r="B112" s="693">
        <f t="shared" si="8"/>
        <v>0</v>
      </c>
      <c r="C112" s="693"/>
      <c r="D112" s="314"/>
      <c r="E112" s="314"/>
      <c r="F112" s="314"/>
      <c r="G112" s="314"/>
      <c r="H112" s="344">
        <f t="shared" si="9"/>
        <v>0</v>
      </c>
      <c r="J112" s="288"/>
      <c r="K112" s="288"/>
      <c r="L112" s="288"/>
      <c r="M112" s="286"/>
    </row>
    <row r="113" spans="1:17" s="287" customFormat="1" ht="14.4" customHeight="1">
      <c r="A113" s="292">
        <f t="shared" si="8"/>
        <v>26</v>
      </c>
      <c r="B113" s="693">
        <f t="shared" si="8"/>
        <v>0</v>
      </c>
      <c r="C113" s="693"/>
      <c r="D113" s="314"/>
      <c r="E113" s="314"/>
      <c r="F113" s="314"/>
      <c r="G113" s="314"/>
      <c r="H113" s="344">
        <f t="shared" si="9"/>
        <v>0</v>
      </c>
      <c r="J113" s="288"/>
      <c r="K113" s="288"/>
      <c r="L113" s="288"/>
      <c r="M113" s="286"/>
    </row>
    <row r="114" spans="1:17" s="287" customFormat="1" ht="14.4" customHeight="1">
      <c r="A114" s="292">
        <f t="shared" si="8"/>
        <v>27</v>
      </c>
      <c r="B114" s="693">
        <f t="shared" si="8"/>
        <v>0</v>
      </c>
      <c r="C114" s="693"/>
      <c r="D114" s="314"/>
      <c r="E114" s="314"/>
      <c r="F114" s="314"/>
      <c r="G114" s="314"/>
      <c r="H114" s="344">
        <f t="shared" si="9"/>
        <v>0</v>
      </c>
      <c r="J114" s="288"/>
      <c r="K114" s="288"/>
      <c r="L114" s="288"/>
      <c r="M114" s="286"/>
    </row>
    <row r="115" spans="1:17" s="287" customFormat="1" ht="14.4" customHeight="1">
      <c r="A115" s="292">
        <f t="shared" si="8"/>
        <v>28</v>
      </c>
      <c r="B115" s="693">
        <f t="shared" si="8"/>
        <v>0</v>
      </c>
      <c r="C115" s="693"/>
      <c r="D115" s="314"/>
      <c r="E115" s="314"/>
      <c r="F115" s="314"/>
      <c r="G115" s="314"/>
      <c r="H115" s="344">
        <f t="shared" si="9"/>
        <v>0</v>
      </c>
      <c r="J115" s="288"/>
      <c r="K115" s="288"/>
      <c r="L115" s="288"/>
      <c r="M115" s="286"/>
    </row>
    <row r="116" spans="1:17" s="287" customFormat="1" ht="14.4" customHeight="1">
      <c r="A116" s="292">
        <f t="shared" si="8"/>
        <v>29</v>
      </c>
      <c r="B116" s="693">
        <f t="shared" si="8"/>
        <v>0</v>
      </c>
      <c r="C116" s="693"/>
      <c r="D116" s="314"/>
      <c r="E116" s="314"/>
      <c r="F116" s="314"/>
      <c r="G116" s="314"/>
      <c r="H116" s="344">
        <f t="shared" si="9"/>
        <v>0</v>
      </c>
      <c r="J116" s="288"/>
      <c r="K116" s="288"/>
      <c r="L116" s="288"/>
      <c r="M116" s="286"/>
    </row>
    <row r="117" spans="1:17" s="287" customFormat="1" ht="14.4" customHeight="1">
      <c r="A117" s="292">
        <f t="shared" si="8"/>
        <v>30</v>
      </c>
      <c r="B117" s="693">
        <f t="shared" si="8"/>
        <v>0</v>
      </c>
      <c r="C117" s="693"/>
      <c r="D117" s="314"/>
      <c r="E117" s="314"/>
      <c r="F117" s="314"/>
      <c r="G117" s="314"/>
      <c r="H117" s="344">
        <f t="shared" si="9"/>
        <v>0</v>
      </c>
      <c r="J117" s="288"/>
      <c r="K117" s="288"/>
      <c r="L117" s="288"/>
      <c r="M117" s="286"/>
    </row>
    <row r="118" spans="1:17" s="287" customFormat="1" ht="14.4" customHeight="1">
      <c r="A118" s="292">
        <f t="shared" si="8"/>
        <v>31</v>
      </c>
      <c r="B118" s="693">
        <f t="shared" si="8"/>
        <v>0</v>
      </c>
      <c r="C118" s="693"/>
      <c r="D118" s="314"/>
      <c r="E118" s="314"/>
      <c r="F118" s="314"/>
      <c r="G118" s="314"/>
      <c r="H118" s="344">
        <f t="shared" si="9"/>
        <v>0</v>
      </c>
      <c r="J118" s="288"/>
      <c r="K118" s="288"/>
      <c r="L118" s="288"/>
      <c r="M118" s="286"/>
    </row>
    <row r="119" spans="1:17" s="287" customFormat="1" ht="14.4" customHeight="1">
      <c r="A119" s="292">
        <f t="shared" si="8"/>
        <v>32</v>
      </c>
      <c r="B119" s="693">
        <f t="shared" si="8"/>
        <v>0</v>
      </c>
      <c r="C119" s="693"/>
      <c r="D119" s="314"/>
      <c r="E119" s="314"/>
      <c r="F119" s="314"/>
      <c r="G119" s="314"/>
      <c r="H119" s="344">
        <f t="shared" si="9"/>
        <v>0</v>
      </c>
      <c r="J119" s="288"/>
      <c r="K119" s="288"/>
      <c r="L119" s="288"/>
      <c r="M119" s="286"/>
    </row>
    <row r="120" spans="1:17" s="287" customFormat="1" ht="14.4" customHeight="1">
      <c r="A120" s="292">
        <f t="shared" ref="A120:B121" si="10">A82</f>
        <v>33</v>
      </c>
      <c r="B120" s="693">
        <f t="shared" si="10"/>
        <v>0</v>
      </c>
      <c r="C120" s="693"/>
      <c r="D120" s="314"/>
      <c r="E120" s="314"/>
      <c r="F120" s="314"/>
      <c r="G120" s="314"/>
      <c r="H120" s="344">
        <f t="shared" si="9"/>
        <v>0</v>
      </c>
      <c r="J120" s="288"/>
      <c r="K120" s="288"/>
      <c r="L120" s="288"/>
      <c r="M120" s="286"/>
    </row>
    <row r="121" spans="1:17" s="287" customFormat="1" ht="14.4" customHeight="1" thickBot="1">
      <c r="A121" s="292">
        <f t="shared" si="10"/>
        <v>34</v>
      </c>
      <c r="B121" s="693" t="str">
        <f t="shared" si="10"/>
        <v>District</v>
      </c>
      <c r="C121" s="693"/>
      <c r="D121" s="314"/>
      <c r="E121" s="314"/>
      <c r="F121" s="314"/>
      <c r="G121" s="314"/>
      <c r="H121" s="344">
        <f t="shared" si="9"/>
        <v>0</v>
      </c>
      <c r="J121" s="288"/>
      <c r="K121" s="288"/>
      <c r="L121" s="288"/>
      <c r="M121" s="286"/>
    </row>
    <row r="122" spans="1:17" s="348" customFormat="1" ht="21" customHeight="1" thickBot="1">
      <c r="A122" s="345"/>
      <c r="B122" s="694" t="s">
        <v>37</v>
      </c>
      <c r="C122" s="694"/>
      <c r="D122" s="346">
        <f>SUM(D88:D121)</f>
        <v>0</v>
      </c>
      <c r="E122" s="346">
        <f t="shared" ref="E122:H122" si="11">SUM(E88:E121)</f>
        <v>0</v>
      </c>
      <c r="F122" s="346">
        <f t="shared" si="11"/>
        <v>0</v>
      </c>
      <c r="G122" s="346">
        <f t="shared" si="11"/>
        <v>0</v>
      </c>
      <c r="H122" s="346">
        <f t="shared" si="11"/>
        <v>0</v>
      </c>
      <c r="I122" s="287"/>
      <c r="J122" s="288"/>
      <c r="K122" s="288"/>
      <c r="L122" s="288"/>
      <c r="M122" s="347"/>
    </row>
    <row r="123" spans="1:17" s="348" customFormat="1" ht="0.75" customHeight="1" thickBot="1">
      <c r="A123" s="345"/>
      <c r="F123" s="345"/>
      <c r="I123" s="287"/>
      <c r="J123" s="288"/>
      <c r="K123" s="288"/>
      <c r="L123" s="288"/>
      <c r="M123" s="347"/>
    </row>
    <row r="124" spans="1:17" ht="33.75" customHeight="1" thickBot="1">
      <c r="A124" s="336">
        <v>4</v>
      </c>
      <c r="B124" s="695" t="s">
        <v>245</v>
      </c>
      <c r="C124" s="695"/>
      <c r="D124" s="695"/>
      <c r="E124" s="695"/>
      <c r="F124" s="695"/>
      <c r="G124" s="695"/>
      <c r="H124" s="695"/>
      <c r="I124" s="696"/>
      <c r="J124" s="697">
        <f>I49</f>
        <v>2022</v>
      </c>
      <c r="K124" s="698"/>
      <c r="M124" s="349"/>
      <c r="N124" s="349"/>
      <c r="O124" s="349"/>
      <c r="P124" s="349"/>
      <c r="Q124" s="349"/>
    </row>
    <row r="125" spans="1:17" s="348" customFormat="1" ht="51.6" customHeight="1" thickBot="1">
      <c r="B125" s="699" t="s">
        <v>18</v>
      </c>
      <c r="C125" s="699"/>
      <c r="D125" s="321" t="s">
        <v>246</v>
      </c>
      <c r="E125" s="700" t="s">
        <v>226</v>
      </c>
      <c r="F125" s="700"/>
      <c r="G125" s="350" t="s">
        <v>413</v>
      </c>
      <c r="H125" s="321" t="s">
        <v>200</v>
      </c>
      <c r="I125" s="323" t="s">
        <v>227</v>
      </c>
      <c r="J125" s="701">
        <f>$C$8</f>
        <v>0</v>
      </c>
      <c r="K125" s="701"/>
      <c r="L125" s="702"/>
      <c r="M125" s="349"/>
      <c r="N125" s="349"/>
      <c r="O125" s="349"/>
      <c r="P125" s="349"/>
      <c r="Q125" s="349"/>
    </row>
    <row r="126" spans="1:17" ht="13.95" customHeight="1">
      <c r="A126" s="292">
        <f>A88</f>
        <v>1</v>
      </c>
      <c r="B126" s="619">
        <f t="shared" ref="B126:B159" si="12">B50</f>
        <v>0</v>
      </c>
      <c r="C126" s="619"/>
      <c r="D126" s="351"/>
      <c r="E126" s="690"/>
      <c r="F126" s="691"/>
      <c r="G126" s="352"/>
      <c r="H126" s="352"/>
      <c r="I126" s="353">
        <f>SUM(E126:H126)</f>
        <v>0</v>
      </c>
      <c r="M126" s="349"/>
      <c r="N126" s="349"/>
      <c r="O126" s="349"/>
      <c r="P126" s="349"/>
      <c r="Q126" s="349"/>
    </row>
    <row r="127" spans="1:17" ht="13.95" customHeight="1">
      <c r="A127" s="292">
        <f t="shared" ref="A127:A159" si="13">A89</f>
        <v>2</v>
      </c>
      <c r="B127" s="619">
        <f t="shared" si="12"/>
        <v>0</v>
      </c>
      <c r="C127" s="619"/>
      <c r="D127" s="354"/>
      <c r="E127" s="688"/>
      <c r="F127" s="688"/>
      <c r="G127" s="355"/>
      <c r="H127" s="355"/>
      <c r="I127" s="353">
        <f t="shared" ref="I127:I160" si="14">SUM(E127:H127)</f>
        <v>0</v>
      </c>
      <c r="J127" s="692" t="s">
        <v>58</v>
      </c>
      <c r="K127" s="692"/>
      <c r="L127" s="692"/>
    </row>
    <row r="128" spans="1:17" ht="13.95" customHeight="1">
      <c r="A128" s="292">
        <f t="shared" si="13"/>
        <v>3</v>
      </c>
      <c r="B128" s="619">
        <f t="shared" si="12"/>
        <v>0</v>
      </c>
      <c r="C128" s="619"/>
      <c r="D128" s="354"/>
      <c r="E128" s="688"/>
      <c r="F128" s="688"/>
      <c r="G128" s="355"/>
      <c r="H128" s="355"/>
      <c r="I128" s="353">
        <f t="shared" si="14"/>
        <v>0</v>
      </c>
      <c r="J128" s="692"/>
      <c r="K128" s="692"/>
      <c r="L128" s="692"/>
    </row>
    <row r="129" spans="1:12" ht="13.95" customHeight="1">
      <c r="A129" s="292">
        <f t="shared" si="13"/>
        <v>4</v>
      </c>
      <c r="B129" s="619">
        <f t="shared" si="12"/>
        <v>0</v>
      </c>
      <c r="C129" s="619"/>
      <c r="D129" s="354"/>
      <c r="E129" s="688"/>
      <c r="F129" s="688"/>
      <c r="G129" s="355"/>
      <c r="H129" s="355"/>
      <c r="I129" s="353">
        <f t="shared" si="14"/>
        <v>0</v>
      </c>
      <c r="J129" s="692"/>
      <c r="K129" s="692"/>
      <c r="L129" s="692"/>
    </row>
    <row r="130" spans="1:12" ht="13.95" customHeight="1">
      <c r="A130" s="292">
        <f t="shared" si="13"/>
        <v>5</v>
      </c>
      <c r="B130" s="619">
        <f t="shared" si="12"/>
        <v>0</v>
      </c>
      <c r="C130" s="619"/>
      <c r="D130" s="354"/>
      <c r="E130" s="688"/>
      <c r="F130" s="688"/>
      <c r="G130" s="355"/>
      <c r="H130" s="355"/>
      <c r="I130" s="353">
        <f t="shared" si="14"/>
        <v>0</v>
      </c>
      <c r="J130" s="692"/>
      <c r="K130" s="692"/>
      <c r="L130" s="692"/>
    </row>
    <row r="131" spans="1:12" ht="13.95" customHeight="1">
      <c r="A131" s="292">
        <f t="shared" si="13"/>
        <v>6</v>
      </c>
      <c r="B131" s="619">
        <f t="shared" si="12"/>
        <v>0</v>
      </c>
      <c r="C131" s="619"/>
      <c r="D131" s="351"/>
      <c r="E131" s="688"/>
      <c r="F131" s="688"/>
      <c r="G131" s="355"/>
      <c r="H131" s="355"/>
      <c r="I131" s="353">
        <f t="shared" si="14"/>
        <v>0</v>
      </c>
      <c r="J131" s="692"/>
      <c r="K131" s="692"/>
      <c r="L131" s="692"/>
    </row>
    <row r="132" spans="1:12" ht="14.1" customHeight="1">
      <c r="A132" s="292">
        <f t="shared" si="13"/>
        <v>7</v>
      </c>
      <c r="B132" s="619">
        <f t="shared" si="12"/>
        <v>0</v>
      </c>
      <c r="C132" s="619"/>
      <c r="D132" s="354"/>
      <c r="E132" s="688"/>
      <c r="F132" s="688"/>
      <c r="G132" s="355"/>
      <c r="H132" s="355"/>
      <c r="I132" s="353">
        <f t="shared" si="14"/>
        <v>0</v>
      </c>
      <c r="J132" s="692"/>
      <c r="K132" s="692"/>
      <c r="L132" s="692"/>
    </row>
    <row r="133" spans="1:12" ht="14.1" customHeight="1">
      <c r="A133" s="292">
        <f t="shared" si="13"/>
        <v>8</v>
      </c>
      <c r="B133" s="619">
        <f t="shared" si="12"/>
        <v>0</v>
      </c>
      <c r="C133" s="619"/>
      <c r="D133" s="354"/>
      <c r="E133" s="688"/>
      <c r="F133" s="688"/>
      <c r="G133" s="355"/>
      <c r="H133" s="355"/>
      <c r="I133" s="353">
        <f t="shared" si="14"/>
        <v>0</v>
      </c>
      <c r="J133" s="692"/>
      <c r="K133" s="692"/>
      <c r="L133" s="692"/>
    </row>
    <row r="134" spans="1:12" ht="13.8">
      <c r="A134" s="292">
        <f t="shared" si="13"/>
        <v>9</v>
      </c>
      <c r="B134" s="689">
        <f t="shared" si="12"/>
        <v>0</v>
      </c>
      <c r="C134" s="689"/>
      <c r="D134" s="354"/>
      <c r="E134" s="688"/>
      <c r="F134" s="688"/>
      <c r="G134" s="355"/>
      <c r="H134" s="355"/>
      <c r="I134" s="353">
        <f t="shared" si="14"/>
        <v>0</v>
      </c>
      <c r="J134" s="692"/>
      <c r="K134" s="692"/>
      <c r="L134" s="692"/>
    </row>
    <row r="135" spans="1:12" ht="13.8">
      <c r="A135" s="292">
        <f t="shared" si="13"/>
        <v>10</v>
      </c>
      <c r="B135" s="619">
        <f t="shared" si="12"/>
        <v>0</v>
      </c>
      <c r="C135" s="619"/>
      <c r="D135" s="351"/>
      <c r="E135" s="688"/>
      <c r="F135" s="688"/>
      <c r="G135" s="355"/>
      <c r="H135" s="355"/>
      <c r="I135" s="353">
        <f t="shared" si="14"/>
        <v>0</v>
      </c>
      <c r="J135" s="692"/>
      <c r="K135" s="692"/>
      <c r="L135" s="692"/>
    </row>
    <row r="136" spans="1:12" ht="13.8">
      <c r="A136" s="292">
        <f t="shared" si="13"/>
        <v>11</v>
      </c>
      <c r="B136" s="619">
        <f t="shared" si="12"/>
        <v>0</v>
      </c>
      <c r="C136" s="619"/>
      <c r="D136" s="354"/>
      <c r="E136" s="688"/>
      <c r="F136" s="688"/>
      <c r="G136" s="355"/>
      <c r="H136" s="355"/>
      <c r="I136" s="353">
        <f t="shared" si="14"/>
        <v>0</v>
      </c>
    </row>
    <row r="137" spans="1:12" ht="13.8">
      <c r="A137" s="292">
        <f t="shared" si="13"/>
        <v>12</v>
      </c>
      <c r="B137" s="619">
        <f t="shared" si="12"/>
        <v>0</v>
      </c>
      <c r="C137" s="619"/>
      <c r="D137" s="351"/>
      <c r="E137" s="688"/>
      <c r="F137" s="688"/>
      <c r="G137" s="355"/>
      <c r="H137" s="355"/>
      <c r="I137" s="353">
        <f t="shared" si="14"/>
        <v>0</v>
      </c>
    </row>
    <row r="138" spans="1:12" ht="13.8">
      <c r="A138" s="292">
        <f t="shared" si="13"/>
        <v>13</v>
      </c>
      <c r="B138" s="619">
        <f t="shared" si="12"/>
        <v>0</v>
      </c>
      <c r="C138" s="619"/>
      <c r="D138" s="354"/>
      <c r="E138" s="688"/>
      <c r="F138" s="688"/>
      <c r="G138" s="355"/>
      <c r="H138" s="355"/>
      <c r="I138" s="353">
        <f t="shared" si="14"/>
        <v>0</v>
      </c>
    </row>
    <row r="139" spans="1:12" ht="13.8">
      <c r="A139" s="292">
        <f t="shared" si="13"/>
        <v>14</v>
      </c>
      <c r="B139" s="619">
        <f t="shared" si="12"/>
        <v>0</v>
      </c>
      <c r="C139" s="619"/>
      <c r="D139" s="351"/>
      <c r="E139" s="688"/>
      <c r="F139" s="688"/>
      <c r="G139" s="355"/>
      <c r="H139" s="355"/>
      <c r="I139" s="353">
        <f t="shared" si="14"/>
        <v>0</v>
      </c>
    </row>
    <row r="140" spans="1:12" ht="13.8">
      <c r="A140" s="292">
        <f t="shared" si="13"/>
        <v>15</v>
      </c>
      <c r="B140" s="619">
        <f t="shared" si="12"/>
        <v>0</v>
      </c>
      <c r="C140" s="619"/>
      <c r="D140" s="354"/>
      <c r="E140" s="688"/>
      <c r="F140" s="688"/>
      <c r="G140" s="355"/>
      <c r="H140" s="355"/>
      <c r="I140" s="353">
        <f t="shared" si="14"/>
        <v>0</v>
      </c>
    </row>
    <row r="141" spans="1:12" ht="13.8">
      <c r="A141" s="292">
        <f t="shared" si="13"/>
        <v>16</v>
      </c>
      <c r="B141" s="619">
        <f t="shared" si="12"/>
        <v>0</v>
      </c>
      <c r="C141" s="619"/>
      <c r="D141" s="351"/>
      <c r="E141" s="688"/>
      <c r="F141" s="688"/>
      <c r="G141" s="355"/>
      <c r="H141" s="355"/>
      <c r="I141" s="353">
        <f t="shared" si="14"/>
        <v>0</v>
      </c>
    </row>
    <row r="142" spans="1:12" ht="14.1" customHeight="1">
      <c r="A142" s="292">
        <f t="shared" si="13"/>
        <v>17</v>
      </c>
      <c r="B142" s="619">
        <f t="shared" si="12"/>
        <v>0</v>
      </c>
      <c r="C142" s="619"/>
      <c r="D142" s="354"/>
      <c r="E142" s="685"/>
      <c r="F142" s="685"/>
      <c r="G142" s="355"/>
      <c r="H142" s="355"/>
      <c r="I142" s="353">
        <f t="shared" si="14"/>
        <v>0</v>
      </c>
    </row>
    <row r="143" spans="1:12" ht="13.8">
      <c r="A143" s="292">
        <f t="shared" si="13"/>
        <v>18</v>
      </c>
      <c r="B143" s="619">
        <f t="shared" si="12"/>
        <v>0</v>
      </c>
      <c r="C143" s="619"/>
      <c r="D143" s="354"/>
      <c r="E143" s="685"/>
      <c r="F143" s="685"/>
      <c r="G143" s="355"/>
      <c r="H143" s="355"/>
      <c r="I143" s="353">
        <f t="shared" si="14"/>
        <v>0</v>
      </c>
    </row>
    <row r="144" spans="1:12" ht="15" customHeight="1">
      <c r="A144" s="292">
        <f t="shared" si="13"/>
        <v>19</v>
      </c>
      <c r="B144" s="619">
        <f t="shared" si="12"/>
        <v>0</v>
      </c>
      <c r="C144" s="619"/>
      <c r="D144" s="354"/>
      <c r="E144" s="685"/>
      <c r="F144" s="685"/>
      <c r="G144" s="355"/>
      <c r="H144" s="355"/>
      <c r="I144" s="353">
        <f t="shared" si="14"/>
        <v>0</v>
      </c>
    </row>
    <row r="145" spans="1:11" ht="14.1" customHeight="1">
      <c r="A145" s="292">
        <f t="shared" si="13"/>
        <v>20</v>
      </c>
      <c r="B145" s="619">
        <f t="shared" si="12"/>
        <v>0</v>
      </c>
      <c r="C145" s="619"/>
      <c r="D145" s="354"/>
      <c r="E145" s="685"/>
      <c r="F145" s="685"/>
      <c r="G145" s="355"/>
      <c r="H145" s="355"/>
      <c r="I145" s="353">
        <f t="shared" si="14"/>
        <v>0</v>
      </c>
    </row>
    <row r="146" spans="1:11" ht="14.1" customHeight="1">
      <c r="A146" s="292">
        <f t="shared" si="13"/>
        <v>21</v>
      </c>
      <c r="B146" s="619">
        <f t="shared" si="12"/>
        <v>0</v>
      </c>
      <c r="C146" s="619"/>
      <c r="D146" s="354"/>
      <c r="E146" s="685"/>
      <c r="F146" s="685"/>
      <c r="G146" s="355"/>
      <c r="H146" s="355"/>
      <c r="I146" s="353">
        <f t="shared" si="14"/>
        <v>0</v>
      </c>
      <c r="J146" s="686" t="s">
        <v>247</v>
      </c>
      <c r="K146" s="687"/>
    </row>
    <row r="147" spans="1:11" ht="14.1" customHeight="1">
      <c r="A147" s="292">
        <f t="shared" si="13"/>
        <v>22</v>
      </c>
      <c r="B147" s="619">
        <f t="shared" si="12"/>
        <v>0</v>
      </c>
      <c r="C147" s="619"/>
      <c r="D147" s="354"/>
      <c r="E147" s="685"/>
      <c r="F147" s="685"/>
      <c r="G147" s="355"/>
      <c r="H147" s="355"/>
      <c r="I147" s="353">
        <f t="shared" si="14"/>
        <v>0</v>
      </c>
      <c r="J147" s="686"/>
      <c r="K147" s="687"/>
    </row>
    <row r="148" spans="1:11" ht="14.1" customHeight="1">
      <c r="A148" s="292">
        <f t="shared" si="13"/>
        <v>23</v>
      </c>
      <c r="B148" s="619">
        <f t="shared" si="12"/>
        <v>0</v>
      </c>
      <c r="C148" s="619"/>
      <c r="D148" s="354"/>
      <c r="E148" s="685"/>
      <c r="F148" s="685"/>
      <c r="G148" s="355"/>
      <c r="H148" s="355"/>
      <c r="I148" s="353">
        <f t="shared" si="14"/>
        <v>0</v>
      </c>
      <c r="J148" s="686"/>
      <c r="K148" s="687"/>
    </row>
    <row r="149" spans="1:11" ht="14.1" customHeight="1">
      <c r="A149" s="292">
        <f t="shared" si="13"/>
        <v>24</v>
      </c>
      <c r="B149" s="619">
        <f t="shared" si="12"/>
        <v>0</v>
      </c>
      <c r="C149" s="619"/>
      <c r="D149" s="354"/>
      <c r="E149" s="685"/>
      <c r="F149" s="685"/>
      <c r="G149" s="355"/>
      <c r="H149" s="355"/>
      <c r="I149" s="353">
        <f t="shared" si="14"/>
        <v>0</v>
      </c>
      <c r="J149" s="686"/>
      <c r="K149" s="687"/>
    </row>
    <row r="150" spans="1:11" ht="14.1" customHeight="1">
      <c r="A150" s="292">
        <f t="shared" si="13"/>
        <v>25</v>
      </c>
      <c r="B150" s="619">
        <f t="shared" si="12"/>
        <v>0</v>
      </c>
      <c r="C150" s="619"/>
      <c r="D150" s="354"/>
      <c r="E150" s="685"/>
      <c r="F150" s="685"/>
      <c r="G150" s="355"/>
      <c r="H150" s="355"/>
      <c r="I150" s="353">
        <f t="shared" si="14"/>
        <v>0</v>
      </c>
      <c r="J150" s="686"/>
      <c r="K150" s="687"/>
    </row>
    <row r="151" spans="1:11" ht="14.1" customHeight="1">
      <c r="A151" s="292">
        <f t="shared" si="13"/>
        <v>26</v>
      </c>
      <c r="B151" s="619">
        <f t="shared" si="12"/>
        <v>0</v>
      </c>
      <c r="C151" s="619"/>
      <c r="D151" s="354"/>
      <c r="E151" s="685"/>
      <c r="F151" s="685"/>
      <c r="G151" s="355"/>
      <c r="H151" s="355"/>
      <c r="I151" s="353">
        <f t="shared" si="14"/>
        <v>0</v>
      </c>
      <c r="J151" s="686"/>
      <c r="K151" s="687"/>
    </row>
    <row r="152" spans="1:11" ht="14.1" customHeight="1">
      <c r="A152" s="292">
        <f t="shared" si="13"/>
        <v>27</v>
      </c>
      <c r="B152" s="619">
        <f t="shared" si="12"/>
        <v>0</v>
      </c>
      <c r="C152" s="619"/>
      <c r="D152" s="354"/>
      <c r="E152" s="685"/>
      <c r="F152" s="685"/>
      <c r="G152" s="355"/>
      <c r="H152" s="355"/>
      <c r="I152" s="353">
        <f t="shared" si="14"/>
        <v>0</v>
      </c>
      <c r="J152" s="686"/>
      <c r="K152" s="687"/>
    </row>
    <row r="153" spans="1:11" ht="14.1" customHeight="1">
      <c r="A153" s="292">
        <f t="shared" si="13"/>
        <v>28</v>
      </c>
      <c r="B153" s="619">
        <f t="shared" si="12"/>
        <v>0</v>
      </c>
      <c r="C153" s="619"/>
      <c r="D153" s="354"/>
      <c r="E153" s="685"/>
      <c r="F153" s="685"/>
      <c r="G153" s="355"/>
      <c r="H153" s="355"/>
      <c r="I153" s="353">
        <f t="shared" si="14"/>
        <v>0</v>
      </c>
      <c r="J153" s="686"/>
      <c r="K153" s="687"/>
    </row>
    <row r="154" spans="1:11" ht="14.1" customHeight="1">
      <c r="A154" s="292">
        <f t="shared" si="13"/>
        <v>29</v>
      </c>
      <c r="B154" s="619">
        <f t="shared" si="12"/>
        <v>0</v>
      </c>
      <c r="C154" s="619"/>
      <c r="D154" s="354"/>
      <c r="E154" s="685"/>
      <c r="F154" s="685"/>
      <c r="G154" s="355"/>
      <c r="H154" s="355"/>
      <c r="I154" s="353">
        <f t="shared" si="14"/>
        <v>0</v>
      </c>
      <c r="J154" s="686"/>
      <c r="K154" s="687"/>
    </row>
    <row r="155" spans="1:11" ht="14.1" customHeight="1">
      <c r="A155" s="292">
        <f t="shared" si="13"/>
        <v>30</v>
      </c>
      <c r="B155" s="619">
        <f t="shared" si="12"/>
        <v>0</v>
      </c>
      <c r="C155" s="619"/>
      <c r="D155" s="354"/>
      <c r="E155" s="685"/>
      <c r="F155" s="685"/>
      <c r="G155" s="355"/>
      <c r="H155" s="355"/>
      <c r="I155" s="353">
        <f t="shared" si="14"/>
        <v>0</v>
      </c>
      <c r="J155" s="686"/>
      <c r="K155" s="687"/>
    </row>
    <row r="156" spans="1:11" ht="14.1" customHeight="1">
      <c r="A156" s="292">
        <f t="shared" si="13"/>
        <v>31</v>
      </c>
      <c r="B156" s="619">
        <f t="shared" si="12"/>
        <v>0</v>
      </c>
      <c r="C156" s="619"/>
      <c r="D156" s="354"/>
      <c r="E156" s="685"/>
      <c r="F156" s="685"/>
      <c r="G156" s="355"/>
      <c r="H156" s="355"/>
      <c r="I156" s="353">
        <f t="shared" si="14"/>
        <v>0</v>
      </c>
      <c r="J156" s="686"/>
      <c r="K156" s="687"/>
    </row>
    <row r="157" spans="1:11" ht="14.1" customHeight="1">
      <c r="A157" s="292">
        <f t="shared" si="13"/>
        <v>32</v>
      </c>
      <c r="B157" s="619">
        <f t="shared" si="12"/>
        <v>0</v>
      </c>
      <c r="C157" s="619"/>
      <c r="D157" s="354"/>
      <c r="E157" s="685"/>
      <c r="F157" s="685"/>
      <c r="G157" s="355"/>
      <c r="H157" s="355"/>
      <c r="I157" s="353">
        <f t="shared" si="14"/>
        <v>0</v>
      </c>
      <c r="J157" s="686"/>
      <c r="K157" s="687"/>
    </row>
    <row r="158" spans="1:11" ht="14.1" customHeight="1">
      <c r="A158" s="292">
        <f t="shared" si="13"/>
        <v>33</v>
      </c>
      <c r="B158" s="619">
        <f t="shared" si="12"/>
        <v>0</v>
      </c>
      <c r="C158" s="619"/>
      <c r="D158" s="354"/>
      <c r="E158" s="685"/>
      <c r="F158" s="685"/>
      <c r="G158" s="355"/>
      <c r="H158" s="355"/>
      <c r="I158" s="353">
        <f t="shared" si="14"/>
        <v>0</v>
      </c>
      <c r="J158" s="686"/>
      <c r="K158" s="687"/>
    </row>
    <row r="159" spans="1:11" ht="14.1" customHeight="1">
      <c r="A159" s="292">
        <f t="shared" si="13"/>
        <v>34</v>
      </c>
      <c r="B159" s="619" t="str">
        <f t="shared" si="12"/>
        <v>District</v>
      </c>
      <c r="C159" s="619"/>
      <c r="D159" s="354"/>
      <c r="E159" s="685"/>
      <c r="F159" s="685"/>
      <c r="G159" s="355"/>
      <c r="H159" s="355"/>
      <c r="I159" s="353">
        <f t="shared" si="14"/>
        <v>0</v>
      </c>
      <c r="J159" s="686"/>
      <c r="K159" s="687"/>
    </row>
    <row r="160" spans="1:11" ht="15.75" customHeight="1" thickBot="1">
      <c r="A160" s="292"/>
      <c r="B160" s="674" t="s">
        <v>248</v>
      </c>
      <c r="C160" s="674"/>
      <c r="D160" s="314"/>
      <c r="E160" s="356"/>
      <c r="F160" s="357"/>
      <c r="G160" s="355"/>
      <c r="H160" s="355"/>
      <c r="I160" s="353">
        <f t="shared" si="14"/>
        <v>0</v>
      </c>
      <c r="J160" s="686"/>
      <c r="K160" s="687"/>
    </row>
    <row r="161" spans="1:13" ht="15.3" thickBot="1">
      <c r="B161" s="675" t="s">
        <v>249</v>
      </c>
      <c r="C161" s="675"/>
      <c r="D161" s="358">
        <f>SUM(D126:D160)</f>
        <v>0</v>
      </c>
      <c r="E161" s="676">
        <f>SUM(E126:F160)</f>
        <v>0</v>
      </c>
      <c r="F161" s="676"/>
      <c r="G161" s="359">
        <f>SUM(G126:G160)</f>
        <v>0</v>
      </c>
      <c r="H161" s="359">
        <f>SUM(H126:H160)</f>
        <v>0</v>
      </c>
      <c r="I161" s="359">
        <f>SUM(I126:I160)</f>
        <v>0</v>
      </c>
    </row>
    <row r="162" spans="1:13" ht="20.25" customHeight="1" thickBot="1">
      <c r="A162" s="336">
        <v>5</v>
      </c>
      <c r="B162" s="360"/>
      <c r="C162" s="677" t="s">
        <v>390</v>
      </c>
      <c r="D162" s="677"/>
      <c r="E162" s="677"/>
      <c r="F162" s="677"/>
      <c r="G162" s="677"/>
      <c r="H162" s="678"/>
      <c r="I162" s="678"/>
      <c r="J162" s="679" t="s">
        <v>53</v>
      </c>
      <c r="K162" s="679"/>
    </row>
    <row r="163" spans="1:13" s="287" customFormat="1" ht="14.25" customHeight="1" thickBot="1">
      <c r="A163" s="289"/>
      <c r="B163" s="360"/>
      <c r="C163" s="680" t="s">
        <v>23</v>
      </c>
      <c r="D163" s="680"/>
      <c r="E163" s="680"/>
      <c r="F163" s="680"/>
      <c r="G163" s="680"/>
      <c r="H163" s="681">
        <f>H162-E161</f>
        <v>0</v>
      </c>
      <c r="I163" s="681"/>
      <c r="J163" s="679"/>
      <c r="K163" s="679"/>
      <c r="M163" s="286"/>
    </row>
    <row r="164" spans="1:13" s="287" customFormat="1" ht="5.25" customHeight="1" thickBot="1">
      <c r="A164" s="289"/>
      <c r="B164" s="360"/>
      <c r="C164" s="361"/>
      <c r="D164" s="361"/>
      <c r="E164" s="361"/>
      <c r="F164" s="361"/>
      <c r="G164" s="361"/>
      <c r="H164" s="362"/>
      <c r="I164" s="362"/>
      <c r="J164" s="679"/>
      <c r="K164" s="679"/>
      <c r="M164" s="286"/>
    </row>
    <row r="165" spans="1:13" s="287" customFormat="1" ht="14.25" customHeight="1">
      <c r="A165" s="363" t="s">
        <v>234</v>
      </c>
      <c r="B165" s="682" t="s">
        <v>233</v>
      </c>
      <c r="C165" s="683"/>
      <c r="D165" s="683"/>
      <c r="E165" s="683"/>
      <c r="F165" s="683"/>
      <c r="G165" s="683"/>
      <c r="H165" s="683"/>
      <c r="I165" s="684"/>
      <c r="J165" s="679"/>
      <c r="K165" s="679"/>
      <c r="M165" s="286"/>
    </row>
    <row r="166" spans="1:13" s="287" customFormat="1" ht="14.25" customHeight="1">
      <c r="A166" s="364"/>
      <c r="B166" s="661" t="s">
        <v>231</v>
      </c>
      <c r="C166" s="662"/>
      <c r="D166" s="662"/>
      <c r="E166" s="662"/>
      <c r="F166" s="662"/>
      <c r="G166" s="663"/>
      <c r="H166" s="664"/>
      <c r="I166" s="665"/>
      <c r="J166" s="365"/>
      <c r="K166" s="365"/>
      <c r="M166" s="286"/>
    </row>
    <row r="167" spans="1:13" s="287" customFormat="1" ht="14.25" customHeight="1">
      <c r="A167" s="364"/>
      <c r="B167" s="661" t="s">
        <v>232</v>
      </c>
      <c r="C167" s="662"/>
      <c r="D167" s="662"/>
      <c r="E167" s="662"/>
      <c r="F167" s="662"/>
      <c r="G167" s="663"/>
      <c r="H167" s="664"/>
      <c r="I167" s="665"/>
      <c r="J167" s="365"/>
      <c r="K167" s="365"/>
      <c r="M167" s="286"/>
    </row>
    <row r="168" spans="1:13" s="287" customFormat="1" ht="5.25" customHeight="1">
      <c r="A168" s="364"/>
      <c r="B168" s="366"/>
      <c r="C168" s="367"/>
      <c r="D168" s="367"/>
      <c r="E168" s="367"/>
      <c r="F168" s="367"/>
      <c r="G168" s="367"/>
      <c r="H168" s="368"/>
      <c r="I168" s="369"/>
      <c r="J168" s="365"/>
      <c r="K168" s="365"/>
      <c r="M168" s="286"/>
    </row>
    <row r="169" spans="1:13" s="287" customFormat="1" ht="14.25" customHeight="1">
      <c r="A169" s="363" t="s">
        <v>238</v>
      </c>
      <c r="B169" s="666" t="s">
        <v>235</v>
      </c>
      <c r="C169" s="667"/>
      <c r="D169" s="667"/>
      <c r="E169" s="667"/>
      <c r="F169" s="667"/>
      <c r="G169" s="667"/>
      <c r="H169" s="667"/>
      <c r="I169" s="668"/>
      <c r="J169" s="365"/>
      <c r="K169" s="365"/>
      <c r="M169" s="286"/>
    </row>
    <row r="170" spans="1:13" s="287" customFormat="1" ht="19.5" customHeight="1">
      <c r="A170" s="364"/>
      <c r="B170" s="669" t="s">
        <v>236</v>
      </c>
      <c r="C170" s="670"/>
      <c r="D170" s="670"/>
      <c r="E170" s="670"/>
      <c r="F170" s="670"/>
      <c r="G170" s="671"/>
      <c r="H170" s="672"/>
      <c r="I170" s="673"/>
      <c r="J170" s="365"/>
      <c r="K170" s="365"/>
      <c r="M170" s="286"/>
    </row>
    <row r="171" spans="1:13" s="287" customFormat="1" ht="27.75" customHeight="1" thickBot="1">
      <c r="A171" s="364"/>
      <c r="B171" s="654" t="s">
        <v>237</v>
      </c>
      <c r="C171" s="655"/>
      <c r="D171" s="655"/>
      <c r="E171" s="655"/>
      <c r="F171" s="655"/>
      <c r="G171" s="655"/>
      <c r="H171" s="656"/>
      <c r="I171" s="657"/>
      <c r="J171" s="365"/>
      <c r="K171" s="365"/>
      <c r="M171" s="286"/>
    </row>
    <row r="172" spans="1:13" s="287" customFormat="1" ht="9" customHeight="1" thickBot="1">
      <c r="A172" s="364"/>
      <c r="B172" s="370"/>
      <c r="C172" s="371"/>
      <c r="D172" s="372"/>
      <c r="E172" s="372"/>
      <c r="F172" s="372"/>
      <c r="G172" s="373"/>
      <c r="H172" s="374"/>
      <c r="I172" s="374"/>
      <c r="J172" s="375"/>
      <c r="K172" s="375"/>
      <c r="M172" s="286"/>
    </row>
    <row r="173" spans="1:13" s="287" customFormat="1" ht="27.75" customHeight="1" thickBot="1">
      <c r="A173" s="376">
        <v>6</v>
      </c>
      <c r="B173" s="377" t="s">
        <v>250</v>
      </c>
      <c r="C173" s="378" t="s">
        <v>42</v>
      </c>
      <c r="D173" s="379" t="s">
        <v>49</v>
      </c>
      <c r="E173" s="380" t="s">
        <v>50</v>
      </c>
      <c r="F173" s="381" t="s">
        <v>251</v>
      </c>
      <c r="G173" s="382" t="s">
        <v>54</v>
      </c>
      <c r="H173" s="374"/>
      <c r="I173" s="374"/>
      <c r="J173" s="375"/>
      <c r="K173" s="375"/>
      <c r="M173" s="286"/>
    </row>
    <row r="174" spans="1:13" ht="14.4" thickBot="1">
      <c r="B174" s="383">
        <f>SUM(C174:F174)</f>
        <v>0</v>
      </c>
      <c r="C174" s="384"/>
      <c r="D174" s="384"/>
      <c r="E174" s="384"/>
      <c r="F174" s="384"/>
      <c r="G174" s="385"/>
      <c r="K174" s="287"/>
      <c r="L174" s="287"/>
    </row>
    <row r="175" spans="1:13" ht="4.5" customHeight="1" thickBot="1">
      <c r="K175" s="287"/>
      <c r="L175" s="287"/>
    </row>
    <row r="176" spans="1:13" ht="15" customHeight="1" thickBot="1">
      <c r="A176" s="336">
        <v>7</v>
      </c>
      <c r="B176" s="658" t="s">
        <v>20</v>
      </c>
      <c r="C176" s="658"/>
      <c r="D176" s="658"/>
      <c r="E176" s="658"/>
      <c r="F176" s="658"/>
      <c r="K176" s="287"/>
      <c r="L176" s="287"/>
    </row>
    <row r="177" spans="1:12" ht="15" customHeight="1" thickBot="1">
      <c r="A177" s="294"/>
      <c r="B177" s="659" t="s">
        <v>18</v>
      </c>
      <c r="C177" s="659"/>
      <c r="D177" s="341" t="s">
        <v>21</v>
      </c>
      <c r="E177" s="341" t="s">
        <v>4</v>
      </c>
      <c r="F177" s="386" t="s">
        <v>5</v>
      </c>
      <c r="G177" s="294"/>
      <c r="J177" s="660" t="s">
        <v>391</v>
      </c>
      <c r="K177" s="660"/>
      <c r="L177" s="660"/>
    </row>
    <row r="178" spans="1:12" ht="14.1" customHeight="1">
      <c r="A178" s="292">
        <f t="shared" ref="A178:B193" si="15">A126</f>
        <v>1</v>
      </c>
      <c r="B178" s="619">
        <f t="shared" si="15"/>
        <v>0</v>
      </c>
      <c r="C178" s="619"/>
      <c r="D178" s="387"/>
      <c r="E178" s="387"/>
      <c r="F178" s="387"/>
      <c r="J178" s="660"/>
      <c r="K178" s="660"/>
      <c r="L178" s="660"/>
    </row>
    <row r="179" spans="1:12" ht="15" customHeight="1">
      <c r="A179" s="292">
        <f t="shared" si="15"/>
        <v>2</v>
      </c>
      <c r="B179" s="650">
        <f t="shared" si="15"/>
        <v>0</v>
      </c>
      <c r="C179" s="650"/>
      <c r="D179" s="388"/>
      <c r="E179" s="388"/>
      <c r="F179" s="388"/>
      <c r="J179" s="660"/>
      <c r="K179" s="660"/>
      <c r="L179" s="660"/>
    </row>
    <row r="180" spans="1:12" ht="15" customHeight="1">
      <c r="A180" s="292">
        <f t="shared" si="15"/>
        <v>3</v>
      </c>
      <c r="B180" s="650">
        <f t="shared" si="15"/>
        <v>0</v>
      </c>
      <c r="C180" s="650"/>
      <c r="D180" s="388"/>
      <c r="E180" s="388"/>
      <c r="F180" s="388"/>
      <c r="J180" s="660"/>
      <c r="K180" s="660"/>
      <c r="L180" s="660"/>
    </row>
    <row r="181" spans="1:12" ht="14.1" customHeight="1">
      <c r="A181" s="292">
        <f t="shared" si="15"/>
        <v>4</v>
      </c>
      <c r="B181" s="650">
        <f t="shared" si="15"/>
        <v>0</v>
      </c>
      <c r="C181" s="650"/>
      <c r="D181" s="388"/>
      <c r="E181" s="388"/>
      <c r="F181" s="388"/>
      <c r="J181" s="660"/>
      <c r="K181" s="660"/>
      <c r="L181" s="660"/>
    </row>
    <row r="182" spans="1:12" ht="14.1" customHeight="1">
      <c r="A182" s="292">
        <f t="shared" si="15"/>
        <v>5</v>
      </c>
      <c r="B182" s="650">
        <f t="shared" si="15"/>
        <v>0</v>
      </c>
      <c r="C182" s="650"/>
      <c r="D182" s="388"/>
      <c r="E182" s="388"/>
      <c r="F182" s="388"/>
      <c r="J182" s="660"/>
      <c r="K182" s="660"/>
      <c r="L182" s="660"/>
    </row>
    <row r="183" spans="1:12" ht="14.1" customHeight="1">
      <c r="A183" s="292">
        <f t="shared" si="15"/>
        <v>6</v>
      </c>
      <c r="B183" s="650">
        <f t="shared" si="15"/>
        <v>0</v>
      </c>
      <c r="C183" s="650"/>
      <c r="D183" s="388"/>
      <c r="E183" s="388"/>
      <c r="F183" s="388"/>
      <c r="K183" s="287"/>
      <c r="L183" s="287"/>
    </row>
    <row r="184" spans="1:12" ht="14.1" customHeight="1">
      <c r="A184" s="292">
        <f t="shared" si="15"/>
        <v>7</v>
      </c>
      <c r="B184" s="650">
        <f t="shared" si="15"/>
        <v>0</v>
      </c>
      <c r="C184" s="650"/>
      <c r="D184" s="388"/>
      <c r="E184" s="388"/>
      <c r="F184" s="388"/>
      <c r="K184" s="287"/>
      <c r="L184" s="287"/>
    </row>
    <row r="185" spans="1:12" ht="14.1" customHeight="1">
      <c r="A185" s="292">
        <f t="shared" si="15"/>
        <v>8</v>
      </c>
      <c r="B185" s="650">
        <f t="shared" si="15"/>
        <v>0</v>
      </c>
      <c r="C185" s="650"/>
      <c r="D185" s="388"/>
      <c r="E185" s="388"/>
      <c r="F185" s="388"/>
      <c r="K185" s="287"/>
      <c r="L185" s="287"/>
    </row>
    <row r="186" spans="1:12">
      <c r="A186" s="292">
        <f t="shared" si="15"/>
        <v>9</v>
      </c>
      <c r="B186" s="653">
        <f t="shared" si="15"/>
        <v>0</v>
      </c>
      <c r="C186" s="653"/>
      <c r="D186" s="388"/>
      <c r="E186" s="388"/>
      <c r="F186" s="388"/>
      <c r="K186" s="287"/>
      <c r="L186" s="287"/>
    </row>
    <row r="187" spans="1:12" ht="15" customHeight="1">
      <c r="A187" s="292">
        <f t="shared" si="15"/>
        <v>10</v>
      </c>
      <c r="B187" s="650">
        <f t="shared" si="15"/>
        <v>0</v>
      </c>
      <c r="C187" s="650"/>
      <c r="D187" s="388"/>
      <c r="E187" s="388"/>
      <c r="F187" s="388"/>
      <c r="K187" s="287"/>
      <c r="L187" s="287"/>
    </row>
    <row r="188" spans="1:12" ht="15" customHeight="1">
      <c r="A188" s="292">
        <f t="shared" si="15"/>
        <v>11</v>
      </c>
      <c r="B188" s="650">
        <f t="shared" si="15"/>
        <v>0</v>
      </c>
      <c r="C188" s="650"/>
      <c r="D188" s="388"/>
      <c r="E188" s="388"/>
      <c r="F188" s="388"/>
      <c r="K188" s="287"/>
      <c r="L188" s="287"/>
    </row>
    <row r="189" spans="1:12" ht="15" customHeight="1">
      <c r="A189" s="292">
        <f t="shared" si="15"/>
        <v>12</v>
      </c>
      <c r="B189" s="650">
        <f t="shared" si="15"/>
        <v>0</v>
      </c>
      <c r="C189" s="650"/>
      <c r="D189" s="388"/>
      <c r="E189" s="388"/>
      <c r="F189" s="388"/>
      <c r="K189" s="287"/>
      <c r="L189" s="287"/>
    </row>
    <row r="190" spans="1:12">
      <c r="A190" s="292">
        <f t="shared" si="15"/>
        <v>13</v>
      </c>
      <c r="B190" s="650">
        <f t="shared" si="15"/>
        <v>0</v>
      </c>
      <c r="C190" s="650"/>
      <c r="D190" s="388"/>
      <c r="E190" s="388"/>
      <c r="F190" s="388"/>
      <c r="K190" s="287"/>
      <c r="L190" s="287"/>
    </row>
    <row r="191" spans="1:12" ht="15" customHeight="1">
      <c r="A191" s="292">
        <f t="shared" si="15"/>
        <v>14</v>
      </c>
      <c r="B191" s="650">
        <f t="shared" si="15"/>
        <v>0</v>
      </c>
      <c r="C191" s="650"/>
      <c r="D191" s="388"/>
      <c r="E191" s="388"/>
      <c r="F191" s="388"/>
      <c r="K191" s="287"/>
      <c r="L191" s="287"/>
    </row>
    <row r="192" spans="1:12" ht="15" customHeight="1">
      <c r="A192" s="292">
        <f t="shared" si="15"/>
        <v>15</v>
      </c>
      <c r="B192" s="650">
        <f t="shared" si="15"/>
        <v>0</v>
      </c>
      <c r="C192" s="650"/>
      <c r="D192" s="389"/>
      <c r="E192" s="389"/>
      <c r="F192" s="389"/>
      <c r="K192" s="287"/>
      <c r="L192" s="287"/>
    </row>
    <row r="193" spans="1:12" ht="15" customHeight="1">
      <c r="A193" s="292">
        <f t="shared" si="15"/>
        <v>16</v>
      </c>
      <c r="B193" s="650">
        <f t="shared" si="15"/>
        <v>0</v>
      </c>
      <c r="C193" s="650"/>
      <c r="D193" s="389"/>
      <c r="E193" s="389"/>
      <c r="F193" s="389"/>
      <c r="K193" s="287"/>
      <c r="L193" s="287"/>
    </row>
    <row r="194" spans="1:12" ht="15" customHeight="1">
      <c r="A194" s="292">
        <f t="shared" ref="A194:B209" si="16">A142</f>
        <v>17</v>
      </c>
      <c r="B194" s="650">
        <f t="shared" si="16"/>
        <v>0</v>
      </c>
      <c r="C194" s="650"/>
      <c r="D194" s="389"/>
      <c r="E194" s="389"/>
      <c r="F194" s="389"/>
      <c r="K194" s="287"/>
      <c r="L194" s="287"/>
    </row>
    <row r="195" spans="1:12" ht="14.1">
      <c r="A195" s="292">
        <f t="shared" si="16"/>
        <v>18</v>
      </c>
      <c r="B195" s="650">
        <f t="shared" si="16"/>
        <v>0</v>
      </c>
      <c r="C195" s="650"/>
      <c r="D195" s="389"/>
      <c r="E195" s="389"/>
      <c r="F195" s="389"/>
      <c r="K195" s="287"/>
      <c r="L195" s="287"/>
    </row>
    <row r="196" spans="1:12" ht="14.1" customHeight="1">
      <c r="A196" s="292">
        <f t="shared" si="16"/>
        <v>19</v>
      </c>
      <c r="B196" s="650">
        <f t="shared" si="16"/>
        <v>0</v>
      </c>
      <c r="C196" s="650"/>
      <c r="D196" s="389"/>
      <c r="E196" s="389"/>
      <c r="F196" s="389"/>
      <c r="K196" s="287"/>
      <c r="L196" s="287"/>
    </row>
    <row r="197" spans="1:12" ht="14.1">
      <c r="A197" s="292">
        <f t="shared" si="16"/>
        <v>20</v>
      </c>
      <c r="B197" s="650">
        <f t="shared" si="16"/>
        <v>0</v>
      </c>
      <c r="C197" s="650"/>
      <c r="D197" s="389"/>
      <c r="E197" s="389"/>
      <c r="F197" s="389"/>
      <c r="K197" s="287"/>
      <c r="L197" s="287"/>
    </row>
    <row r="198" spans="1:12" ht="14.1">
      <c r="A198" s="292">
        <f t="shared" si="16"/>
        <v>21</v>
      </c>
      <c r="B198" s="650">
        <f t="shared" si="16"/>
        <v>0</v>
      </c>
      <c r="C198" s="650"/>
      <c r="D198" s="389"/>
      <c r="E198" s="389"/>
      <c r="F198" s="389"/>
      <c r="K198" s="287"/>
      <c r="L198" s="287"/>
    </row>
    <row r="199" spans="1:12" ht="14.1">
      <c r="A199" s="292">
        <f t="shared" si="16"/>
        <v>22</v>
      </c>
      <c r="B199" s="650">
        <f t="shared" si="16"/>
        <v>0</v>
      </c>
      <c r="C199" s="650"/>
      <c r="D199" s="389"/>
      <c r="E199" s="389"/>
      <c r="F199" s="389"/>
      <c r="K199" s="287"/>
      <c r="L199" s="287"/>
    </row>
    <row r="200" spans="1:12" ht="14.1">
      <c r="A200" s="292">
        <f t="shared" si="16"/>
        <v>23</v>
      </c>
      <c r="B200" s="650">
        <f t="shared" si="16"/>
        <v>0</v>
      </c>
      <c r="C200" s="650"/>
      <c r="D200" s="389"/>
      <c r="E200" s="389"/>
      <c r="F200" s="389"/>
      <c r="K200" s="287"/>
      <c r="L200" s="287"/>
    </row>
    <row r="201" spans="1:12" ht="14.1">
      <c r="A201" s="292">
        <f t="shared" si="16"/>
        <v>24</v>
      </c>
      <c r="B201" s="650">
        <f t="shared" si="16"/>
        <v>0</v>
      </c>
      <c r="C201" s="650"/>
      <c r="D201" s="389"/>
      <c r="E201" s="389"/>
      <c r="F201" s="389"/>
      <c r="K201" s="287"/>
      <c r="L201" s="287"/>
    </row>
    <row r="202" spans="1:12" ht="14.1">
      <c r="A202" s="292">
        <f t="shared" si="16"/>
        <v>25</v>
      </c>
      <c r="B202" s="650">
        <f t="shared" si="16"/>
        <v>0</v>
      </c>
      <c r="C202" s="650"/>
      <c r="D202" s="389"/>
      <c r="E202" s="389"/>
      <c r="F202" s="389"/>
      <c r="K202" s="287"/>
      <c r="L202" s="287"/>
    </row>
    <row r="203" spans="1:12" ht="14.1">
      <c r="A203" s="292">
        <f t="shared" si="16"/>
        <v>26</v>
      </c>
      <c r="B203" s="650">
        <f t="shared" si="16"/>
        <v>0</v>
      </c>
      <c r="C203" s="650"/>
      <c r="D203" s="389"/>
      <c r="E203" s="389"/>
      <c r="F203" s="389"/>
      <c r="K203" s="287"/>
      <c r="L203" s="287"/>
    </row>
    <row r="204" spans="1:12" ht="14.1">
      <c r="A204" s="292">
        <f t="shared" si="16"/>
        <v>27</v>
      </c>
      <c r="B204" s="650">
        <f t="shared" si="16"/>
        <v>0</v>
      </c>
      <c r="C204" s="650"/>
      <c r="D204" s="389"/>
      <c r="E204" s="389"/>
      <c r="F204" s="389"/>
      <c r="K204" s="287"/>
      <c r="L204" s="287"/>
    </row>
    <row r="205" spans="1:12" ht="14.1" customHeight="1">
      <c r="A205" s="292">
        <f t="shared" si="16"/>
        <v>28</v>
      </c>
      <c r="B205" s="650">
        <f t="shared" si="16"/>
        <v>0</v>
      </c>
      <c r="C205" s="650"/>
      <c r="D205" s="389"/>
      <c r="E205" s="389"/>
      <c r="F205" s="389"/>
    </row>
    <row r="206" spans="1:12" ht="14.1" customHeight="1">
      <c r="A206" s="292">
        <f t="shared" si="16"/>
        <v>29</v>
      </c>
      <c r="B206" s="650">
        <f t="shared" si="16"/>
        <v>0</v>
      </c>
      <c r="C206" s="650"/>
      <c r="D206" s="389"/>
      <c r="E206" s="389"/>
      <c r="F206" s="389"/>
      <c r="G206" s="361"/>
    </row>
    <row r="207" spans="1:12" ht="14.1" customHeight="1">
      <c r="A207" s="292">
        <f t="shared" si="16"/>
        <v>30</v>
      </c>
      <c r="B207" s="650">
        <f t="shared" si="16"/>
        <v>0</v>
      </c>
      <c r="C207" s="650"/>
      <c r="D207" s="389"/>
      <c r="E207" s="389"/>
      <c r="F207" s="389"/>
      <c r="G207" s="361"/>
    </row>
    <row r="208" spans="1:12" ht="14.1" customHeight="1">
      <c r="A208" s="292">
        <f t="shared" si="16"/>
        <v>31</v>
      </c>
      <c r="B208" s="650">
        <f t="shared" si="16"/>
        <v>0</v>
      </c>
      <c r="C208" s="650"/>
      <c r="D208" s="389"/>
      <c r="E208" s="389"/>
      <c r="F208" s="389"/>
      <c r="G208" s="361"/>
    </row>
    <row r="209" spans="1:12" ht="14.1" customHeight="1">
      <c r="A209" s="292">
        <f t="shared" si="16"/>
        <v>32</v>
      </c>
      <c r="B209" s="650">
        <f t="shared" si="16"/>
        <v>0</v>
      </c>
      <c r="C209" s="650"/>
      <c r="D209" s="389"/>
      <c r="E209" s="389"/>
      <c r="F209" s="389"/>
      <c r="G209" s="361"/>
    </row>
    <row r="210" spans="1:12" ht="14.1" customHeight="1">
      <c r="A210" s="292">
        <f t="shared" ref="A210:B211" si="17">A158</f>
        <v>33</v>
      </c>
      <c r="B210" s="650">
        <f t="shared" si="17"/>
        <v>0</v>
      </c>
      <c r="C210" s="650"/>
      <c r="D210" s="389"/>
      <c r="E210" s="389"/>
      <c r="F210" s="389"/>
      <c r="G210" s="361"/>
    </row>
    <row r="211" spans="1:12" ht="14.1" customHeight="1" thickBot="1">
      <c r="A211" s="292">
        <f t="shared" si="17"/>
        <v>34</v>
      </c>
      <c r="B211" s="650" t="str">
        <f t="shared" si="17"/>
        <v>District</v>
      </c>
      <c r="C211" s="650"/>
      <c r="D211" s="389"/>
      <c r="E211" s="389"/>
      <c r="F211" s="389"/>
      <c r="G211" s="361" t="s">
        <v>17</v>
      </c>
    </row>
    <row r="212" spans="1:12" ht="12.75" customHeight="1" thickBot="1">
      <c r="A212" s="651" t="s">
        <v>39</v>
      </c>
      <c r="B212" s="651"/>
      <c r="C212" s="652"/>
      <c r="D212" s="390">
        <f>SUM(D178:D211)</f>
        <v>0</v>
      </c>
      <c r="E212" s="390">
        <f t="shared" ref="E212:F212" si="18">SUM(E178:E211)</f>
        <v>0</v>
      </c>
      <c r="F212" s="390">
        <f t="shared" si="18"/>
        <v>0</v>
      </c>
      <c r="G212" s="391">
        <f>SUM(D212:F212)</f>
        <v>0</v>
      </c>
      <c r="I212" s="392"/>
    </row>
    <row r="213" spans="1:12" ht="11.25" customHeight="1" thickBot="1">
      <c r="A213" s="293"/>
      <c r="B213" s="393"/>
      <c r="C213" s="393"/>
      <c r="D213" s="393"/>
      <c r="E213" s="393"/>
      <c r="F213" s="393"/>
      <c r="G213" s="393"/>
    </row>
    <row r="214" spans="1:12" ht="18.600000000000001" customHeight="1" thickBot="1">
      <c r="A214" s="293">
        <v>8</v>
      </c>
      <c r="B214" s="643" t="s">
        <v>19</v>
      </c>
      <c r="C214" s="643"/>
      <c r="D214" s="644" t="s">
        <v>3</v>
      </c>
      <c r="E214" s="644"/>
      <c r="F214" s="644"/>
      <c r="G214" s="644"/>
      <c r="H214" s="644"/>
      <c r="I214" s="645" t="s">
        <v>17</v>
      </c>
      <c r="J214" s="646">
        <f>J124</f>
        <v>2022</v>
      </c>
      <c r="K214" s="647"/>
    </row>
    <row r="215" spans="1:12" ht="14.4" customHeight="1" thickBot="1">
      <c r="B215" s="648" t="s">
        <v>18</v>
      </c>
      <c r="C215" s="648"/>
      <c r="D215" s="394" t="s">
        <v>12</v>
      </c>
      <c r="E215" s="394" t="s">
        <v>13</v>
      </c>
      <c r="F215" s="394" t="s">
        <v>14</v>
      </c>
      <c r="G215" s="394" t="s">
        <v>15</v>
      </c>
      <c r="H215" s="394" t="s">
        <v>16</v>
      </c>
      <c r="I215" s="645"/>
      <c r="J215" s="649">
        <f>$C$8</f>
        <v>0</v>
      </c>
      <c r="K215" s="649"/>
      <c r="L215" s="649"/>
    </row>
    <row r="216" spans="1:12" ht="15" customHeight="1" thickBot="1">
      <c r="A216" s="292">
        <f>A178</f>
        <v>1</v>
      </c>
      <c r="B216" s="636">
        <f>B178</f>
        <v>0</v>
      </c>
      <c r="C216" s="636"/>
      <c r="D216" s="395"/>
      <c r="E216" s="395"/>
      <c r="F216" s="395"/>
      <c r="G216" s="395"/>
      <c r="H216" s="395"/>
      <c r="I216" s="396">
        <f>SUM(D216:H216)</f>
        <v>0</v>
      </c>
      <c r="J216" s="640" t="s">
        <v>59</v>
      </c>
      <c r="K216" s="640"/>
      <c r="L216" s="640"/>
    </row>
    <row r="217" spans="1:12" ht="15" customHeight="1">
      <c r="A217" s="292">
        <f t="shared" ref="A217:B232" si="19">A179</f>
        <v>2</v>
      </c>
      <c r="B217" s="636">
        <f>B179</f>
        <v>0</v>
      </c>
      <c r="C217" s="636"/>
      <c r="D217" s="397"/>
      <c r="E217" s="397"/>
      <c r="F217" s="397"/>
      <c r="G217" s="397"/>
      <c r="H217" s="397"/>
      <c r="I217" s="396">
        <f t="shared" ref="I217:I249" si="20">SUM(D217:H217)</f>
        <v>0</v>
      </c>
      <c r="J217" s="640"/>
      <c r="K217" s="640"/>
      <c r="L217" s="640"/>
    </row>
    <row r="218" spans="1:12" ht="15" customHeight="1">
      <c r="A218" s="292">
        <f t="shared" si="19"/>
        <v>3</v>
      </c>
      <c r="B218" s="636">
        <f t="shared" si="19"/>
        <v>0</v>
      </c>
      <c r="C218" s="636"/>
      <c r="D218" s="397"/>
      <c r="E218" s="397"/>
      <c r="F218" s="397"/>
      <c r="G218" s="397"/>
      <c r="H218" s="397"/>
      <c r="I218" s="396">
        <f t="shared" si="20"/>
        <v>0</v>
      </c>
    </row>
    <row r="219" spans="1:12" ht="14.1" customHeight="1">
      <c r="A219" s="292">
        <f t="shared" si="19"/>
        <v>4</v>
      </c>
      <c r="B219" s="636">
        <f t="shared" si="19"/>
        <v>0</v>
      </c>
      <c r="C219" s="636"/>
      <c r="D219" s="397"/>
      <c r="E219" s="397"/>
      <c r="F219" s="397"/>
      <c r="G219" s="397"/>
      <c r="H219" s="397"/>
      <c r="I219" s="396">
        <f t="shared" si="20"/>
        <v>0</v>
      </c>
      <c r="J219" s="641" t="s">
        <v>252</v>
      </c>
      <c r="K219" s="642"/>
      <c r="L219" s="642"/>
    </row>
    <row r="220" spans="1:12" ht="15" customHeight="1">
      <c r="A220" s="292">
        <f t="shared" si="19"/>
        <v>5</v>
      </c>
      <c r="B220" s="636">
        <f t="shared" si="19"/>
        <v>0</v>
      </c>
      <c r="C220" s="636"/>
      <c r="D220" s="397"/>
      <c r="E220" s="397"/>
      <c r="F220" s="397"/>
      <c r="G220" s="397"/>
      <c r="H220" s="397"/>
      <c r="I220" s="396">
        <f t="shared" si="20"/>
        <v>0</v>
      </c>
      <c r="J220" s="641"/>
      <c r="K220" s="642"/>
      <c r="L220" s="642"/>
    </row>
    <row r="221" spans="1:12" ht="15" customHeight="1">
      <c r="A221" s="292">
        <f t="shared" si="19"/>
        <v>6</v>
      </c>
      <c r="B221" s="636">
        <f t="shared" si="19"/>
        <v>0</v>
      </c>
      <c r="C221" s="636"/>
      <c r="D221" s="397"/>
      <c r="E221" s="397"/>
      <c r="F221" s="397"/>
      <c r="G221" s="397"/>
      <c r="H221" s="397"/>
      <c r="I221" s="396">
        <f t="shared" si="20"/>
        <v>0</v>
      </c>
      <c r="J221" s="641"/>
      <c r="K221" s="642"/>
      <c r="L221" s="642"/>
    </row>
    <row r="222" spans="1:12" ht="14.1" customHeight="1">
      <c r="A222" s="292">
        <f t="shared" si="19"/>
        <v>7</v>
      </c>
      <c r="B222" s="636">
        <f t="shared" si="19"/>
        <v>0</v>
      </c>
      <c r="C222" s="636"/>
      <c r="D222" s="397"/>
      <c r="E222" s="397"/>
      <c r="F222" s="397"/>
      <c r="G222" s="397"/>
      <c r="H222" s="397"/>
      <c r="I222" s="396">
        <f t="shared" si="20"/>
        <v>0</v>
      </c>
      <c r="J222" s="641"/>
      <c r="K222" s="642"/>
      <c r="L222" s="642"/>
    </row>
    <row r="223" spans="1:12" ht="14.1" customHeight="1">
      <c r="A223" s="292">
        <f t="shared" si="19"/>
        <v>8</v>
      </c>
      <c r="B223" s="636">
        <f t="shared" si="19"/>
        <v>0</v>
      </c>
      <c r="C223" s="636"/>
      <c r="D223" s="397"/>
      <c r="E223" s="397"/>
      <c r="F223" s="397"/>
      <c r="G223" s="397"/>
      <c r="H223" s="397"/>
      <c r="I223" s="396">
        <f t="shared" si="20"/>
        <v>0</v>
      </c>
      <c r="J223" s="641"/>
      <c r="K223" s="642"/>
      <c r="L223" s="642"/>
    </row>
    <row r="224" spans="1:12" ht="14.1">
      <c r="A224" s="292">
        <f t="shared" si="19"/>
        <v>9</v>
      </c>
      <c r="B224" s="636">
        <f t="shared" si="19"/>
        <v>0</v>
      </c>
      <c r="C224" s="636"/>
      <c r="D224" s="397"/>
      <c r="E224" s="397"/>
      <c r="F224" s="397"/>
      <c r="G224" s="397"/>
      <c r="H224" s="397"/>
      <c r="I224" s="396">
        <f t="shared" si="20"/>
        <v>0</v>
      </c>
      <c r="J224" s="641"/>
      <c r="K224" s="642"/>
      <c r="L224" s="642"/>
    </row>
    <row r="225" spans="1:12" ht="15" customHeight="1">
      <c r="A225" s="292">
        <f t="shared" si="19"/>
        <v>10</v>
      </c>
      <c r="B225" s="636">
        <f t="shared" si="19"/>
        <v>0</v>
      </c>
      <c r="C225" s="636"/>
      <c r="D225" s="397"/>
      <c r="E225" s="397"/>
      <c r="F225" s="397"/>
      <c r="G225" s="397"/>
      <c r="H225" s="397"/>
      <c r="I225" s="396">
        <f t="shared" si="20"/>
        <v>0</v>
      </c>
      <c r="J225" s="641"/>
      <c r="K225" s="642"/>
      <c r="L225" s="642"/>
    </row>
    <row r="226" spans="1:12" ht="14.1">
      <c r="A226" s="292">
        <f t="shared" si="19"/>
        <v>11</v>
      </c>
      <c r="B226" s="636">
        <f t="shared" si="19"/>
        <v>0</v>
      </c>
      <c r="C226" s="636"/>
      <c r="D226" s="397"/>
      <c r="E226" s="397"/>
      <c r="F226" s="397"/>
      <c r="G226" s="397"/>
      <c r="H226" s="397"/>
      <c r="I226" s="396">
        <f t="shared" si="20"/>
        <v>0</v>
      </c>
      <c r="J226" s="641"/>
      <c r="K226" s="642"/>
      <c r="L226" s="642"/>
    </row>
    <row r="227" spans="1:12" ht="15" customHeight="1">
      <c r="A227" s="292">
        <f t="shared" si="19"/>
        <v>12</v>
      </c>
      <c r="B227" s="636">
        <f t="shared" si="19"/>
        <v>0</v>
      </c>
      <c r="C227" s="636"/>
      <c r="D227" s="397"/>
      <c r="E227" s="397"/>
      <c r="F227" s="397"/>
      <c r="G227" s="397"/>
      <c r="H227" s="397"/>
      <c r="I227" s="396">
        <f t="shared" si="20"/>
        <v>0</v>
      </c>
    </row>
    <row r="228" spans="1:12" ht="15" customHeight="1">
      <c r="A228" s="292">
        <f t="shared" si="19"/>
        <v>13</v>
      </c>
      <c r="B228" s="636">
        <f t="shared" si="19"/>
        <v>0</v>
      </c>
      <c r="C228" s="636"/>
      <c r="D228" s="397"/>
      <c r="E228" s="397"/>
      <c r="F228" s="397"/>
      <c r="G228" s="397"/>
      <c r="H228" s="397"/>
      <c r="I228" s="396">
        <f t="shared" si="20"/>
        <v>0</v>
      </c>
    </row>
    <row r="229" spans="1:12" ht="15" customHeight="1">
      <c r="A229" s="292">
        <f t="shared" si="19"/>
        <v>14</v>
      </c>
      <c r="B229" s="636">
        <f t="shared" si="19"/>
        <v>0</v>
      </c>
      <c r="C229" s="636"/>
      <c r="D229" s="397"/>
      <c r="E229" s="397"/>
      <c r="F229" s="397"/>
      <c r="G229" s="397"/>
      <c r="H229" s="397"/>
      <c r="I229" s="396">
        <f t="shared" si="20"/>
        <v>0</v>
      </c>
    </row>
    <row r="230" spans="1:12" ht="15" customHeight="1">
      <c r="A230" s="292">
        <f t="shared" si="19"/>
        <v>15</v>
      </c>
      <c r="B230" s="636">
        <f t="shared" si="19"/>
        <v>0</v>
      </c>
      <c r="C230" s="636"/>
      <c r="D230" s="397"/>
      <c r="E230" s="397"/>
      <c r="F230" s="397"/>
      <c r="G230" s="397"/>
      <c r="H230" s="397"/>
      <c r="I230" s="396">
        <f t="shared" si="20"/>
        <v>0</v>
      </c>
    </row>
    <row r="231" spans="1:12" ht="15" hidden="1" customHeight="1">
      <c r="A231" s="292">
        <f t="shared" si="19"/>
        <v>16</v>
      </c>
      <c r="B231" s="636">
        <f t="shared" si="19"/>
        <v>0</v>
      </c>
      <c r="C231" s="636"/>
      <c r="D231" s="398"/>
      <c r="E231" s="398"/>
      <c r="F231" s="398"/>
      <c r="G231" s="398"/>
      <c r="H231" s="398"/>
      <c r="I231" s="396">
        <f t="shared" si="20"/>
        <v>0</v>
      </c>
    </row>
    <row r="232" spans="1:12" ht="15" hidden="1" customHeight="1">
      <c r="A232" s="292">
        <f t="shared" si="19"/>
        <v>17</v>
      </c>
      <c r="B232" s="636">
        <f t="shared" si="19"/>
        <v>0</v>
      </c>
      <c r="C232" s="636"/>
      <c r="D232" s="398"/>
      <c r="E232" s="398"/>
      <c r="F232" s="398"/>
      <c r="G232" s="398"/>
      <c r="H232" s="398"/>
      <c r="I232" s="396">
        <f t="shared" si="20"/>
        <v>0</v>
      </c>
    </row>
    <row r="233" spans="1:12" ht="15" hidden="1" customHeight="1">
      <c r="A233" s="292">
        <f t="shared" ref="A233:B248" si="21">A195</f>
        <v>18</v>
      </c>
      <c r="B233" s="636">
        <f t="shared" si="21"/>
        <v>0</v>
      </c>
      <c r="C233" s="636"/>
      <c r="D233" s="398"/>
      <c r="E233" s="398"/>
      <c r="F233" s="398"/>
      <c r="G233" s="398"/>
      <c r="H233" s="398"/>
      <c r="I233" s="396">
        <f t="shared" si="20"/>
        <v>0</v>
      </c>
    </row>
    <row r="234" spans="1:12" ht="15" hidden="1" customHeight="1">
      <c r="A234" s="292">
        <f t="shared" si="21"/>
        <v>19</v>
      </c>
      <c r="B234" s="636">
        <f t="shared" si="21"/>
        <v>0</v>
      </c>
      <c r="C234" s="636"/>
      <c r="D234" s="398"/>
      <c r="E234" s="398"/>
      <c r="F234" s="398"/>
      <c r="G234" s="398"/>
      <c r="H234" s="398"/>
      <c r="I234" s="396">
        <f t="shared" si="20"/>
        <v>0</v>
      </c>
    </row>
    <row r="235" spans="1:12" ht="15" hidden="1" customHeight="1">
      <c r="A235" s="292">
        <f t="shared" si="21"/>
        <v>20</v>
      </c>
      <c r="B235" s="636">
        <f t="shared" si="21"/>
        <v>0</v>
      </c>
      <c r="C235" s="636"/>
      <c r="D235" s="398"/>
      <c r="E235" s="398"/>
      <c r="F235" s="398"/>
      <c r="G235" s="398"/>
      <c r="H235" s="398"/>
      <c r="I235" s="399">
        <f t="shared" si="20"/>
        <v>0</v>
      </c>
    </row>
    <row r="236" spans="1:12" ht="14.1" customHeight="1">
      <c r="A236" s="292">
        <f t="shared" si="21"/>
        <v>21</v>
      </c>
      <c r="B236" s="636">
        <f t="shared" si="21"/>
        <v>0</v>
      </c>
      <c r="C236" s="636"/>
      <c r="D236" s="398"/>
      <c r="E236" s="398"/>
      <c r="F236" s="398"/>
      <c r="G236" s="398"/>
      <c r="H236" s="398"/>
      <c r="I236" s="399">
        <f t="shared" si="20"/>
        <v>0</v>
      </c>
    </row>
    <row r="237" spans="1:12" ht="14.1" customHeight="1">
      <c r="A237" s="292">
        <f t="shared" si="21"/>
        <v>22</v>
      </c>
      <c r="B237" s="636">
        <f t="shared" si="21"/>
        <v>0</v>
      </c>
      <c r="C237" s="636"/>
      <c r="D237" s="398"/>
      <c r="E237" s="398"/>
      <c r="F237" s="398"/>
      <c r="G237" s="398"/>
      <c r="H237" s="398"/>
      <c r="I237" s="399">
        <f t="shared" si="20"/>
        <v>0</v>
      </c>
    </row>
    <row r="238" spans="1:12" ht="14.1" customHeight="1">
      <c r="A238" s="292">
        <f t="shared" si="21"/>
        <v>23</v>
      </c>
      <c r="B238" s="636">
        <f t="shared" si="21"/>
        <v>0</v>
      </c>
      <c r="C238" s="636"/>
      <c r="D238" s="398"/>
      <c r="E238" s="398"/>
      <c r="F238" s="398"/>
      <c r="G238" s="398"/>
      <c r="H238" s="398"/>
      <c r="I238" s="399">
        <f t="shared" si="20"/>
        <v>0</v>
      </c>
    </row>
    <row r="239" spans="1:12" ht="14.1" customHeight="1">
      <c r="A239" s="292">
        <f t="shared" si="21"/>
        <v>24</v>
      </c>
      <c r="B239" s="636">
        <f t="shared" si="21"/>
        <v>0</v>
      </c>
      <c r="C239" s="636"/>
      <c r="D239" s="398"/>
      <c r="E239" s="398"/>
      <c r="F239" s="398"/>
      <c r="G239" s="398"/>
      <c r="H239" s="398"/>
      <c r="I239" s="399">
        <f t="shared" si="20"/>
        <v>0</v>
      </c>
    </row>
    <row r="240" spans="1:12" ht="14.1" customHeight="1">
      <c r="A240" s="292">
        <f t="shared" si="21"/>
        <v>25</v>
      </c>
      <c r="B240" s="636">
        <f t="shared" si="21"/>
        <v>0</v>
      </c>
      <c r="C240" s="636"/>
      <c r="D240" s="398"/>
      <c r="E240" s="398"/>
      <c r="F240" s="398"/>
      <c r="G240" s="398"/>
      <c r="H240" s="398"/>
      <c r="I240" s="399">
        <f t="shared" si="20"/>
        <v>0</v>
      </c>
    </row>
    <row r="241" spans="1:17" ht="14.1" customHeight="1">
      <c r="A241" s="292">
        <f t="shared" si="21"/>
        <v>26</v>
      </c>
      <c r="B241" s="636">
        <f t="shared" si="21"/>
        <v>0</v>
      </c>
      <c r="C241" s="636"/>
      <c r="D241" s="398"/>
      <c r="E241" s="398"/>
      <c r="F241" s="398"/>
      <c r="G241" s="398"/>
      <c r="H241" s="398"/>
      <c r="I241" s="399">
        <f t="shared" si="20"/>
        <v>0</v>
      </c>
    </row>
    <row r="242" spans="1:17" ht="14.1" customHeight="1">
      <c r="A242" s="292">
        <f t="shared" si="21"/>
        <v>27</v>
      </c>
      <c r="B242" s="636">
        <f t="shared" si="21"/>
        <v>0</v>
      </c>
      <c r="C242" s="636"/>
      <c r="D242" s="398"/>
      <c r="E242" s="398"/>
      <c r="F242" s="398"/>
      <c r="G242" s="398"/>
      <c r="H242" s="398"/>
      <c r="I242" s="399">
        <f t="shared" si="20"/>
        <v>0</v>
      </c>
    </row>
    <row r="243" spans="1:17" ht="14.1" customHeight="1">
      <c r="A243" s="292">
        <f t="shared" si="21"/>
        <v>28</v>
      </c>
      <c r="B243" s="636">
        <f t="shared" si="21"/>
        <v>0</v>
      </c>
      <c r="C243" s="636"/>
      <c r="D243" s="398"/>
      <c r="E243" s="398"/>
      <c r="F243" s="398"/>
      <c r="G243" s="398"/>
      <c r="H243" s="398"/>
      <c r="I243" s="399">
        <f t="shared" si="20"/>
        <v>0</v>
      </c>
    </row>
    <row r="244" spans="1:17" ht="14.1" customHeight="1">
      <c r="A244" s="292">
        <f t="shared" si="21"/>
        <v>29</v>
      </c>
      <c r="B244" s="636">
        <f t="shared" si="21"/>
        <v>0</v>
      </c>
      <c r="C244" s="636"/>
      <c r="D244" s="398"/>
      <c r="E244" s="398"/>
      <c r="F244" s="398"/>
      <c r="G244" s="398"/>
      <c r="H244" s="398"/>
      <c r="I244" s="399">
        <f t="shared" si="20"/>
        <v>0</v>
      </c>
    </row>
    <row r="245" spans="1:17" ht="14.1" customHeight="1">
      <c r="A245" s="292">
        <f t="shared" si="21"/>
        <v>30</v>
      </c>
      <c r="B245" s="636">
        <f t="shared" si="21"/>
        <v>0</v>
      </c>
      <c r="C245" s="636"/>
      <c r="D245" s="398"/>
      <c r="E245" s="398"/>
      <c r="F245" s="398"/>
      <c r="G245" s="398"/>
      <c r="H245" s="398"/>
      <c r="I245" s="399">
        <f t="shared" si="20"/>
        <v>0</v>
      </c>
    </row>
    <row r="246" spans="1:17" ht="14.1" customHeight="1">
      <c r="A246" s="292">
        <f t="shared" si="21"/>
        <v>31</v>
      </c>
      <c r="B246" s="636">
        <f t="shared" si="21"/>
        <v>0</v>
      </c>
      <c r="C246" s="636"/>
      <c r="D246" s="398"/>
      <c r="E246" s="398"/>
      <c r="F246" s="398"/>
      <c r="G246" s="398"/>
      <c r="H246" s="398"/>
      <c r="I246" s="399">
        <f t="shared" si="20"/>
        <v>0</v>
      </c>
    </row>
    <row r="247" spans="1:17" ht="14.1" customHeight="1">
      <c r="A247" s="292">
        <f t="shared" si="21"/>
        <v>32</v>
      </c>
      <c r="B247" s="636">
        <f t="shared" si="21"/>
        <v>0</v>
      </c>
      <c r="C247" s="636"/>
      <c r="D247" s="398"/>
      <c r="E247" s="398"/>
      <c r="F247" s="398"/>
      <c r="G247" s="398"/>
      <c r="H247" s="398"/>
      <c r="I247" s="399">
        <f t="shared" si="20"/>
        <v>0</v>
      </c>
    </row>
    <row r="248" spans="1:17" ht="14.1" customHeight="1">
      <c r="A248" s="292">
        <f t="shared" si="21"/>
        <v>33</v>
      </c>
      <c r="B248" s="636">
        <f t="shared" si="21"/>
        <v>0</v>
      </c>
      <c r="C248" s="636"/>
      <c r="D248" s="398"/>
      <c r="E248" s="398"/>
      <c r="F248" s="398"/>
      <c r="G248" s="398"/>
      <c r="H248" s="398"/>
      <c r="I248" s="399">
        <f t="shared" si="20"/>
        <v>0</v>
      </c>
    </row>
    <row r="249" spans="1:17" ht="14.1" customHeight="1" thickBot="1">
      <c r="A249" s="292">
        <f>A211</f>
        <v>34</v>
      </c>
      <c r="B249" s="636" t="str">
        <f t="shared" ref="B249" si="22">B211</f>
        <v>District</v>
      </c>
      <c r="C249" s="636"/>
      <c r="D249" s="398"/>
      <c r="E249" s="398"/>
      <c r="F249" s="398"/>
      <c r="G249" s="398"/>
      <c r="H249" s="398"/>
      <c r="I249" s="399">
        <f t="shared" si="20"/>
        <v>0</v>
      </c>
    </row>
    <row r="250" spans="1:17" s="348" customFormat="1" ht="21.75" customHeight="1" thickBot="1">
      <c r="A250" s="287"/>
      <c r="B250" s="637" t="s">
        <v>38</v>
      </c>
      <c r="C250" s="637"/>
      <c r="D250" s="400">
        <f>SUM(D216:D249)</f>
        <v>0</v>
      </c>
      <c r="E250" s="400">
        <f t="shared" ref="E250:I250" si="23">SUM(E216:E249)</f>
        <v>0</v>
      </c>
      <c r="F250" s="400">
        <f t="shared" si="23"/>
        <v>0</v>
      </c>
      <c r="G250" s="400">
        <f t="shared" si="23"/>
        <v>0</v>
      </c>
      <c r="H250" s="400">
        <f t="shared" si="23"/>
        <v>0</v>
      </c>
      <c r="I250" s="400">
        <f t="shared" si="23"/>
        <v>0</v>
      </c>
      <c r="M250" s="347"/>
      <c r="N250" s="287"/>
    </row>
    <row r="251" spans="1:17" s="348" customFormat="1" ht="9" hidden="1" customHeight="1">
      <c r="A251" s="287"/>
      <c r="B251" s="361"/>
      <c r="C251" s="361"/>
      <c r="D251" s="360"/>
      <c r="E251" s="360"/>
      <c r="F251" s="360"/>
      <c r="G251" s="360"/>
      <c r="H251" s="360"/>
      <c r="I251" s="360"/>
      <c r="J251" s="299"/>
      <c r="K251" s="401"/>
      <c r="L251" s="299"/>
      <c r="M251" s="347"/>
      <c r="N251" s="287"/>
    </row>
    <row r="252" spans="1:17" s="348" customFormat="1" ht="51.6" customHeight="1" thickBot="1">
      <c r="A252" s="293">
        <v>9</v>
      </c>
      <c r="B252" s="638" t="s">
        <v>412</v>
      </c>
      <c r="C252" s="638"/>
      <c r="D252" s="638"/>
      <c r="E252" s="638"/>
      <c r="F252" s="638"/>
      <c r="G252" s="638"/>
      <c r="H252" s="638"/>
      <c r="I252" s="638"/>
      <c r="J252" s="638"/>
      <c r="K252" s="638"/>
      <c r="L252" s="638"/>
      <c r="M252" s="402"/>
      <c r="N252" s="287"/>
      <c r="P252" s="402"/>
      <c r="Q252" s="402"/>
    </row>
    <row r="253" spans="1:17" s="348" customFormat="1" ht="47.25" customHeight="1" thickBot="1">
      <c r="A253" s="287"/>
      <c r="B253" s="639" t="s">
        <v>18</v>
      </c>
      <c r="C253" s="639"/>
      <c r="D253" s="321" t="s">
        <v>453</v>
      </c>
      <c r="E253" s="321" t="s">
        <v>27</v>
      </c>
      <c r="F253" s="321" t="s">
        <v>28</v>
      </c>
      <c r="G253" s="321" t="s">
        <v>253</v>
      </c>
      <c r="H253" s="321" t="s">
        <v>254</v>
      </c>
      <c r="I253" s="403" t="s">
        <v>29</v>
      </c>
      <c r="J253" s="403" t="s">
        <v>51</v>
      </c>
      <c r="K253" s="403" t="s">
        <v>34</v>
      </c>
      <c r="L253" s="404" t="s">
        <v>35</v>
      </c>
      <c r="M253" s="347"/>
      <c r="N253" s="287"/>
    </row>
    <row r="254" spans="1:17" ht="14.1" customHeight="1">
      <c r="A254" s="292">
        <f>A216</f>
        <v>1</v>
      </c>
      <c r="B254" s="619">
        <f>B216</f>
        <v>0</v>
      </c>
      <c r="C254" s="619"/>
      <c r="D254" s="405"/>
      <c r="E254" s="405"/>
      <c r="F254" s="405"/>
      <c r="G254" s="406">
        <f t="shared" ref="G254:G287" si="24">H13</f>
        <v>0</v>
      </c>
      <c r="H254" s="405"/>
      <c r="I254" s="405"/>
      <c r="J254" s="405"/>
      <c r="K254" s="407">
        <f t="shared" ref="K254:K274" si="25">+IF(H50=0,0,SUM(D254:G254)/H50)</f>
        <v>0</v>
      </c>
      <c r="L254" s="407">
        <f t="shared" ref="L254:L274" si="26">+IF(H50=0,0,SUM(H254:J254)/H50)</f>
        <v>0</v>
      </c>
    </row>
    <row r="255" spans="1:17" ht="15" customHeight="1">
      <c r="A255" s="292">
        <f t="shared" ref="A255:B270" si="27">A217</f>
        <v>2</v>
      </c>
      <c r="B255" s="619">
        <f t="shared" si="27"/>
        <v>0</v>
      </c>
      <c r="C255" s="619"/>
      <c r="D255" s="408"/>
      <c r="E255" s="408"/>
      <c r="F255" s="409"/>
      <c r="G255" s="406">
        <f t="shared" si="24"/>
        <v>0</v>
      </c>
      <c r="H255" s="410"/>
      <c r="I255" s="410"/>
      <c r="J255" s="409"/>
      <c r="K255" s="407">
        <f t="shared" si="25"/>
        <v>0</v>
      </c>
      <c r="L255" s="407">
        <f t="shared" si="26"/>
        <v>0</v>
      </c>
    </row>
    <row r="256" spans="1:17" ht="15" customHeight="1">
      <c r="A256" s="292">
        <f t="shared" si="27"/>
        <v>3</v>
      </c>
      <c r="B256" s="619">
        <f t="shared" si="27"/>
        <v>0</v>
      </c>
      <c r="C256" s="619"/>
      <c r="D256" s="408"/>
      <c r="E256" s="408"/>
      <c r="F256" s="409"/>
      <c r="G256" s="406">
        <f t="shared" si="24"/>
        <v>0</v>
      </c>
      <c r="H256" s="410"/>
      <c r="I256" s="410"/>
      <c r="J256" s="409"/>
      <c r="K256" s="407">
        <f t="shared" si="25"/>
        <v>0</v>
      </c>
      <c r="L256" s="407">
        <f t="shared" si="26"/>
        <v>0</v>
      </c>
    </row>
    <row r="257" spans="1:14" ht="14.1" customHeight="1">
      <c r="A257" s="292">
        <f t="shared" si="27"/>
        <v>4</v>
      </c>
      <c r="B257" s="619">
        <f t="shared" si="27"/>
        <v>0</v>
      </c>
      <c r="C257" s="619"/>
      <c r="D257" s="408"/>
      <c r="E257" s="408"/>
      <c r="F257" s="409"/>
      <c r="G257" s="406">
        <f t="shared" si="24"/>
        <v>0</v>
      </c>
      <c r="H257" s="410"/>
      <c r="I257" s="410"/>
      <c r="J257" s="409"/>
      <c r="K257" s="407">
        <f t="shared" si="25"/>
        <v>0</v>
      </c>
      <c r="L257" s="407">
        <f t="shared" si="26"/>
        <v>0</v>
      </c>
    </row>
    <row r="258" spans="1:14" ht="14.1" customHeight="1">
      <c r="A258" s="292">
        <f t="shared" si="27"/>
        <v>5</v>
      </c>
      <c r="B258" s="619">
        <f t="shared" si="27"/>
        <v>0</v>
      </c>
      <c r="C258" s="619"/>
      <c r="D258" s="408"/>
      <c r="E258" s="408"/>
      <c r="F258" s="409"/>
      <c r="G258" s="406">
        <f t="shared" si="24"/>
        <v>0</v>
      </c>
      <c r="H258" s="410"/>
      <c r="I258" s="410"/>
      <c r="J258" s="409"/>
      <c r="K258" s="407">
        <f t="shared" si="25"/>
        <v>0</v>
      </c>
      <c r="L258" s="407">
        <f t="shared" si="26"/>
        <v>0</v>
      </c>
    </row>
    <row r="259" spans="1:14" ht="15" customHeight="1">
      <c r="A259" s="292">
        <f t="shared" si="27"/>
        <v>6</v>
      </c>
      <c r="B259" s="619">
        <f t="shared" si="27"/>
        <v>0</v>
      </c>
      <c r="C259" s="619"/>
      <c r="D259" s="408"/>
      <c r="E259" s="408"/>
      <c r="F259" s="409"/>
      <c r="G259" s="406">
        <f t="shared" si="24"/>
        <v>0</v>
      </c>
      <c r="H259" s="410"/>
      <c r="I259" s="410"/>
      <c r="J259" s="409"/>
      <c r="K259" s="407">
        <f t="shared" si="25"/>
        <v>0</v>
      </c>
      <c r="L259" s="407">
        <f t="shared" si="26"/>
        <v>0</v>
      </c>
    </row>
    <row r="260" spans="1:14" ht="15" customHeight="1">
      <c r="A260" s="292">
        <f t="shared" si="27"/>
        <v>7</v>
      </c>
      <c r="B260" s="619">
        <f t="shared" si="27"/>
        <v>0</v>
      </c>
      <c r="C260" s="619"/>
      <c r="D260" s="408"/>
      <c r="E260" s="408"/>
      <c r="F260" s="409"/>
      <c r="G260" s="406">
        <f t="shared" si="24"/>
        <v>0</v>
      </c>
      <c r="H260" s="410"/>
      <c r="I260" s="410"/>
      <c r="J260" s="409"/>
      <c r="K260" s="407">
        <f t="shared" si="25"/>
        <v>0</v>
      </c>
      <c r="L260" s="407">
        <f t="shared" si="26"/>
        <v>0</v>
      </c>
      <c r="N260" s="411"/>
    </row>
    <row r="261" spans="1:14" ht="15" customHeight="1">
      <c r="A261" s="292">
        <f t="shared" si="27"/>
        <v>8</v>
      </c>
      <c r="B261" s="619">
        <f t="shared" si="27"/>
        <v>0</v>
      </c>
      <c r="C261" s="619"/>
      <c r="D261" s="408"/>
      <c r="E261" s="408"/>
      <c r="F261" s="409"/>
      <c r="G261" s="406">
        <f t="shared" si="24"/>
        <v>0</v>
      </c>
      <c r="H261" s="410"/>
      <c r="I261" s="410"/>
      <c r="J261" s="409"/>
      <c r="K261" s="407">
        <f t="shared" si="25"/>
        <v>0</v>
      </c>
      <c r="L261" s="407">
        <f t="shared" si="26"/>
        <v>0</v>
      </c>
    </row>
    <row r="262" spans="1:14" ht="14.25" customHeight="1">
      <c r="A262" s="292">
        <f t="shared" si="27"/>
        <v>9</v>
      </c>
      <c r="B262" s="619">
        <f t="shared" si="27"/>
        <v>0</v>
      </c>
      <c r="C262" s="619"/>
      <c r="D262" s="408"/>
      <c r="E262" s="408"/>
      <c r="F262" s="409"/>
      <c r="G262" s="406">
        <f t="shared" si="24"/>
        <v>0</v>
      </c>
      <c r="H262" s="410"/>
      <c r="I262" s="410"/>
      <c r="J262" s="409"/>
      <c r="K262" s="407">
        <f t="shared" si="25"/>
        <v>0</v>
      </c>
      <c r="L262" s="407">
        <f t="shared" si="26"/>
        <v>0</v>
      </c>
      <c r="N262" s="411"/>
    </row>
    <row r="263" spans="1:14" ht="15" customHeight="1">
      <c r="A263" s="292">
        <f t="shared" si="27"/>
        <v>10</v>
      </c>
      <c r="B263" s="619">
        <f t="shared" si="27"/>
        <v>0</v>
      </c>
      <c r="C263" s="619"/>
      <c r="D263" s="408"/>
      <c r="E263" s="408"/>
      <c r="F263" s="409"/>
      <c r="G263" s="406">
        <f t="shared" si="24"/>
        <v>0</v>
      </c>
      <c r="H263" s="410"/>
      <c r="I263" s="410"/>
      <c r="J263" s="409"/>
      <c r="K263" s="407">
        <f t="shared" si="25"/>
        <v>0</v>
      </c>
      <c r="L263" s="407">
        <f t="shared" si="26"/>
        <v>0</v>
      </c>
    </row>
    <row r="264" spans="1:14" ht="15" customHeight="1">
      <c r="A264" s="292">
        <f t="shared" si="27"/>
        <v>11</v>
      </c>
      <c r="B264" s="619">
        <f t="shared" si="27"/>
        <v>0</v>
      </c>
      <c r="C264" s="619"/>
      <c r="D264" s="408"/>
      <c r="E264" s="408"/>
      <c r="F264" s="409"/>
      <c r="G264" s="406">
        <f t="shared" si="24"/>
        <v>0</v>
      </c>
      <c r="H264" s="410"/>
      <c r="I264" s="410"/>
      <c r="J264" s="409"/>
      <c r="K264" s="407">
        <f t="shared" si="25"/>
        <v>0</v>
      </c>
      <c r="L264" s="407">
        <f t="shared" si="26"/>
        <v>0</v>
      </c>
    </row>
    <row r="265" spans="1:14">
      <c r="A265" s="292">
        <f t="shared" si="27"/>
        <v>12</v>
      </c>
      <c r="B265" s="619">
        <f t="shared" si="27"/>
        <v>0</v>
      </c>
      <c r="C265" s="619"/>
      <c r="D265" s="408"/>
      <c r="E265" s="408"/>
      <c r="F265" s="409"/>
      <c r="G265" s="406">
        <f t="shared" si="24"/>
        <v>0</v>
      </c>
      <c r="H265" s="410"/>
      <c r="I265" s="410"/>
      <c r="J265" s="409"/>
      <c r="K265" s="407">
        <f t="shared" si="25"/>
        <v>0</v>
      </c>
      <c r="L265" s="407">
        <f t="shared" si="26"/>
        <v>0</v>
      </c>
    </row>
    <row r="266" spans="1:14" ht="14.25" customHeight="1">
      <c r="A266" s="292">
        <f t="shared" si="27"/>
        <v>13</v>
      </c>
      <c r="B266" s="619">
        <f t="shared" si="27"/>
        <v>0</v>
      </c>
      <c r="C266" s="619"/>
      <c r="D266" s="408"/>
      <c r="E266" s="408"/>
      <c r="F266" s="409"/>
      <c r="G266" s="406">
        <f t="shared" si="24"/>
        <v>0</v>
      </c>
      <c r="H266" s="410"/>
      <c r="I266" s="410"/>
      <c r="J266" s="409"/>
      <c r="K266" s="407">
        <f t="shared" si="25"/>
        <v>0</v>
      </c>
      <c r="L266" s="407">
        <f t="shared" si="26"/>
        <v>0</v>
      </c>
    </row>
    <row r="267" spans="1:14">
      <c r="A267" s="292">
        <f t="shared" si="27"/>
        <v>14</v>
      </c>
      <c r="B267" s="619">
        <f t="shared" si="27"/>
        <v>0</v>
      </c>
      <c r="C267" s="619"/>
      <c r="D267" s="408"/>
      <c r="E267" s="408"/>
      <c r="F267" s="409"/>
      <c r="G267" s="406">
        <f t="shared" si="24"/>
        <v>0</v>
      </c>
      <c r="H267" s="410"/>
      <c r="I267" s="410"/>
      <c r="J267" s="409"/>
      <c r="K267" s="407">
        <f t="shared" si="25"/>
        <v>0</v>
      </c>
      <c r="L267" s="407">
        <f t="shared" si="26"/>
        <v>0</v>
      </c>
    </row>
    <row r="268" spans="1:14">
      <c r="A268" s="292">
        <f t="shared" si="27"/>
        <v>15</v>
      </c>
      <c r="B268" s="619">
        <f t="shared" si="27"/>
        <v>0</v>
      </c>
      <c r="C268" s="619"/>
      <c r="D268" s="408"/>
      <c r="E268" s="408"/>
      <c r="F268" s="409"/>
      <c r="G268" s="406">
        <f t="shared" si="24"/>
        <v>0</v>
      </c>
      <c r="H268" s="410"/>
      <c r="I268" s="410"/>
      <c r="J268" s="409"/>
      <c r="K268" s="407">
        <f t="shared" si="25"/>
        <v>0</v>
      </c>
      <c r="L268" s="407">
        <f t="shared" si="26"/>
        <v>0</v>
      </c>
    </row>
    <row r="269" spans="1:14">
      <c r="A269" s="292">
        <f t="shared" si="27"/>
        <v>16</v>
      </c>
      <c r="B269" s="619">
        <f t="shared" si="27"/>
        <v>0</v>
      </c>
      <c r="C269" s="619"/>
      <c r="D269" s="408"/>
      <c r="E269" s="408"/>
      <c r="F269" s="409"/>
      <c r="G269" s="406">
        <f t="shared" si="24"/>
        <v>0</v>
      </c>
      <c r="H269" s="412"/>
      <c r="I269" s="412"/>
      <c r="J269" s="413"/>
      <c r="K269" s="407">
        <f t="shared" si="25"/>
        <v>0</v>
      </c>
      <c r="L269" s="407">
        <f t="shared" si="26"/>
        <v>0</v>
      </c>
    </row>
    <row r="270" spans="1:14" ht="15" customHeight="1">
      <c r="A270" s="292">
        <f t="shared" si="27"/>
        <v>17</v>
      </c>
      <c r="B270" s="619">
        <f t="shared" si="27"/>
        <v>0</v>
      </c>
      <c r="C270" s="619"/>
      <c r="D270" s="414"/>
      <c r="E270" s="414"/>
      <c r="F270" s="413"/>
      <c r="G270" s="406">
        <f t="shared" si="24"/>
        <v>0</v>
      </c>
      <c r="H270" s="412"/>
      <c r="I270" s="412"/>
      <c r="J270" s="413"/>
      <c r="K270" s="407">
        <f t="shared" si="25"/>
        <v>0</v>
      </c>
      <c r="L270" s="407">
        <f t="shared" si="26"/>
        <v>0</v>
      </c>
    </row>
    <row r="271" spans="1:14" ht="15" customHeight="1">
      <c r="A271" s="292">
        <f t="shared" ref="A271:B286" si="28">A233</f>
        <v>18</v>
      </c>
      <c r="B271" s="619">
        <f t="shared" si="28"/>
        <v>0</v>
      </c>
      <c r="C271" s="619"/>
      <c r="D271" s="414"/>
      <c r="E271" s="414"/>
      <c r="F271" s="413"/>
      <c r="G271" s="406">
        <f t="shared" si="24"/>
        <v>0</v>
      </c>
      <c r="H271" s="412"/>
      <c r="I271" s="412"/>
      <c r="J271" s="413"/>
      <c r="K271" s="407">
        <f t="shared" si="25"/>
        <v>0</v>
      </c>
      <c r="L271" s="407">
        <f t="shared" si="26"/>
        <v>0</v>
      </c>
    </row>
    <row r="272" spans="1:14" ht="15" customHeight="1">
      <c r="A272" s="292">
        <f t="shared" si="28"/>
        <v>19</v>
      </c>
      <c r="B272" s="619">
        <f t="shared" si="28"/>
        <v>0</v>
      </c>
      <c r="C272" s="619"/>
      <c r="D272" s="414"/>
      <c r="E272" s="414"/>
      <c r="F272" s="413"/>
      <c r="G272" s="406">
        <f t="shared" si="24"/>
        <v>0</v>
      </c>
      <c r="H272" s="412"/>
      <c r="I272" s="412"/>
      <c r="J272" s="413"/>
      <c r="K272" s="407">
        <f t="shared" si="25"/>
        <v>0</v>
      </c>
      <c r="L272" s="407">
        <f t="shared" si="26"/>
        <v>0</v>
      </c>
    </row>
    <row r="273" spans="1:14" ht="15" customHeight="1">
      <c r="A273" s="292">
        <f t="shared" si="28"/>
        <v>20</v>
      </c>
      <c r="B273" s="619">
        <f t="shared" si="28"/>
        <v>0</v>
      </c>
      <c r="C273" s="619"/>
      <c r="D273" s="415"/>
      <c r="E273" s="415"/>
      <c r="F273" s="413"/>
      <c r="G273" s="406">
        <f t="shared" si="24"/>
        <v>0</v>
      </c>
      <c r="H273" s="416"/>
      <c r="I273" s="416"/>
      <c r="J273" s="413"/>
      <c r="K273" s="407">
        <f t="shared" si="25"/>
        <v>0</v>
      </c>
      <c r="L273" s="407">
        <f t="shared" si="26"/>
        <v>0</v>
      </c>
    </row>
    <row r="274" spans="1:14" ht="15" customHeight="1">
      <c r="A274" s="292">
        <f t="shared" si="28"/>
        <v>21</v>
      </c>
      <c r="B274" s="619">
        <f t="shared" si="28"/>
        <v>0</v>
      </c>
      <c r="C274" s="619"/>
      <c r="D274" s="415"/>
      <c r="E274" s="415"/>
      <c r="F274" s="415"/>
      <c r="G274" s="406">
        <f t="shared" si="24"/>
        <v>0</v>
      </c>
      <c r="H274" s="412"/>
      <c r="I274" s="412"/>
      <c r="J274" s="415"/>
      <c r="K274" s="407">
        <f t="shared" si="25"/>
        <v>0</v>
      </c>
      <c r="L274" s="407">
        <f t="shared" si="26"/>
        <v>0</v>
      </c>
    </row>
    <row r="275" spans="1:14" ht="15" customHeight="1">
      <c r="A275" s="292">
        <f t="shared" si="28"/>
        <v>22</v>
      </c>
      <c r="B275" s="619">
        <f t="shared" si="28"/>
        <v>0</v>
      </c>
      <c r="C275" s="619"/>
      <c r="D275" s="415"/>
      <c r="E275" s="415"/>
      <c r="F275" s="415"/>
      <c r="G275" s="406">
        <f t="shared" si="24"/>
        <v>0</v>
      </c>
      <c r="H275" s="412"/>
      <c r="I275" s="412"/>
      <c r="J275" s="415"/>
      <c r="K275" s="407">
        <f t="shared" ref="K275:K287" si="29">+IF(H71=0,0,SUM(D275:G275)/H71)</f>
        <v>0</v>
      </c>
      <c r="L275" s="407">
        <f t="shared" ref="L275:L287" si="30">+IF(H71=0,0,SUM(H275:J275)/H71)</f>
        <v>0</v>
      </c>
    </row>
    <row r="276" spans="1:14" ht="15" customHeight="1">
      <c r="A276" s="292">
        <f t="shared" si="28"/>
        <v>23</v>
      </c>
      <c r="B276" s="619">
        <f t="shared" si="28"/>
        <v>0</v>
      </c>
      <c r="C276" s="619"/>
      <c r="D276" s="415"/>
      <c r="E276" s="415"/>
      <c r="F276" s="415"/>
      <c r="G276" s="406">
        <f t="shared" si="24"/>
        <v>0</v>
      </c>
      <c r="H276" s="412"/>
      <c r="I276" s="412"/>
      <c r="J276" s="415"/>
      <c r="K276" s="407">
        <f t="shared" si="29"/>
        <v>0</v>
      </c>
      <c r="L276" s="407">
        <f t="shared" si="30"/>
        <v>0</v>
      </c>
    </row>
    <row r="277" spans="1:14" ht="15" customHeight="1">
      <c r="A277" s="292">
        <f t="shared" si="28"/>
        <v>24</v>
      </c>
      <c r="B277" s="619">
        <f t="shared" si="28"/>
        <v>0</v>
      </c>
      <c r="C277" s="619"/>
      <c r="D277" s="415"/>
      <c r="E277" s="415"/>
      <c r="F277" s="415"/>
      <c r="G277" s="406">
        <f t="shared" si="24"/>
        <v>0</v>
      </c>
      <c r="H277" s="412"/>
      <c r="I277" s="412"/>
      <c r="J277" s="415"/>
      <c r="K277" s="407">
        <f t="shared" si="29"/>
        <v>0</v>
      </c>
      <c r="L277" s="407">
        <f t="shared" si="30"/>
        <v>0</v>
      </c>
    </row>
    <row r="278" spans="1:14" ht="15" customHeight="1">
      <c r="A278" s="292">
        <f t="shared" si="28"/>
        <v>25</v>
      </c>
      <c r="B278" s="619">
        <f t="shared" si="28"/>
        <v>0</v>
      </c>
      <c r="C278" s="619"/>
      <c r="D278" s="415"/>
      <c r="E278" s="415"/>
      <c r="F278" s="415"/>
      <c r="G278" s="406">
        <f t="shared" si="24"/>
        <v>0</v>
      </c>
      <c r="H278" s="412"/>
      <c r="I278" s="412"/>
      <c r="J278" s="415"/>
      <c r="K278" s="407">
        <f t="shared" si="29"/>
        <v>0</v>
      </c>
      <c r="L278" s="407">
        <f t="shared" si="30"/>
        <v>0</v>
      </c>
    </row>
    <row r="279" spans="1:14" ht="15" customHeight="1">
      <c r="A279" s="292">
        <f t="shared" si="28"/>
        <v>26</v>
      </c>
      <c r="B279" s="619">
        <f t="shared" si="28"/>
        <v>0</v>
      </c>
      <c r="C279" s="619"/>
      <c r="D279" s="415"/>
      <c r="E279" s="415"/>
      <c r="F279" s="415"/>
      <c r="G279" s="406">
        <f t="shared" si="24"/>
        <v>0</v>
      </c>
      <c r="H279" s="412"/>
      <c r="I279" s="412"/>
      <c r="J279" s="415"/>
      <c r="K279" s="407">
        <f t="shared" si="29"/>
        <v>0</v>
      </c>
      <c r="L279" s="407">
        <f t="shared" si="30"/>
        <v>0</v>
      </c>
    </row>
    <row r="280" spans="1:14" ht="15" customHeight="1">
      <c r="A280" s="292">
        <f t="shared" si="28"/>
        <v>27</v>
      </c>
      <c r="B280" s="619">
        <f t="shared" si="28"/>
        <v>0</v>
      </c>
      <c r="C280" s="619"/>
      <c r="D280" s="415"/>
      <c r="E280" s="415"/>
      <c r="F280" s="415"/>
      <c r="G280" s="406">
        <f t="shared" si="24"/>
        <v>0</v>
      </c>
      <c r="H280" s="412"/>
      <c r="I280" s="412"/>
      <c r="J280" s="415"/>
      <c r="K280" s="407">
        <f t="shared" si="29"/>
        <v>0</v>
      </c>
      <c r="L280" s="407">
        <f t="shared" si="30"/>
        <v>0</v>
      </c>
    </row>
    <row r="281" spans="1:14" ht="15" customHeight="1">
      <c r="A281" s="292">
        <f t="shared" si="28"/>
        <v>28</v>
      </c>
      <c r="B281" s="619">
        <f t="shared" si="28"/>
        <v>0</v>
      </c>
      <c r="C281" s="619"/>
      <c r="D281" s="415"/>
      <c r="E281" s="415"/>
      <c r="F281" s="415"/>
      <c r="G281" s="406">
        <f t="shared" si="24"/>
        <v>0</v>
      </c>
      <c r="H281" s="412"/>
      <c r="I281" s="412"/>
      <c r="J281" s="415"/>
      <c r="K281" s="407">
        <f t="shared" si="29"/>
        <v>0</v>
      </c>
      <c r="L281" s="407">
        <f t="shared" si="30"/>
        <v>0</v>
      </c>
    </row>
    <row r="282" spans="1:14" ht="15" customHeight="1">
      <c r="A282" s="292">
        <f t="shared" si="28"/>
        <v>29</v>
      </c>
      <c r="B282" s="619">
        <f t="shared" si="28"/>
        <v>0</v>
      </c>
      <c r="C282" s="619"/>
      <c r="D282" s="415"/>
      <c r="E282" s="415"/>
      <c r="F282" s="415"/>
      <c r="G282" s="406">
        <f t="shared" si="24"/>
        <v>0</v>
      </c>
      <c r="H282" s="412"/>
      <c r="I282" s="412"/>
      <c r="J282" s="415"/>
      <c r="K282" s="407">
        <f t="shared" si="29"/>
        <v>0</v>
      </c>
      <c r="L282" s="407">
        <f t="shared" si="30"/>
        <v>0</v>
      </c>
    </row>
    <row r="283" spans="1:14" ht="15" customHeight="1">
      <c r="A283" s="292">
        <f t="shared" si="28"/>
        <v>30</v>
      </c>
      <c r="B283" s="619">
        <f t="shared" si="28"/>
        <v>0</v>
      </c>
      <c r="C283" s="619"/>
      <c r="D283" s="415"/>
      <c r="E283" s="415"/>
      <c r="F283" s="415"/>
      <c r="G283" s="406">
        <f t="shared" si="24"/>
        <v>0</v>
      </c>
      <c r="H283" s="412"/>
      <c r="I283" s="412"/>
      <c r="J283" s="415"/>
      <c r="K283" s="407">
        <f t="shared" si="29"/>
        <v>0</v>
      </c>
      <c r="L283" s="407">
        <f t="shared" si="30"/>
        <v>0</v>
      </c>
    </row>
    <row r="284" spans="1:14" ht="15" customHeight="1">
      <c r="A284" s="292">
        <f t="shared" si="28"/>
        <v>31</v>
      </c>
      <c r="B284" s="619">
        <f t="shared" si="28"/>
        <v>0</v>
      </c>
      <c r="C284" s="619"/>
      <c r="D284" s="415"/>
      <c r="E284" s="415"/>
      <c r="F284" s="415"/>
      <c r="G284" s="406">
        <f t="shared" si="24"/>
        <v>0</v>
      </c>
      <c r="H284" s="412"/>
      <c r="I284" s="412"/>
      <c r="J284" s="415"/>
      <c r="K284" s="407">
        <f t="shared" si="29"/>
        <v>0</v>
      </c>
      <c r="L284" s="407">
        <f t="shared" si="30"/>
        <v>0</v>
      </c>
    </row>
    <row r="285" spans="1:14" ht="15" customHeight="1">
      <c r="A285" s="292">
        <f t="shared" si="28"/>
        <v>32</v>
      </c>
      <c r="B285" s="619">
        <f t="shared" si="28"/>
        <v>0</v>
      </c>
      <c r="C285" s="619"/>
      <c r="D285" s="415"/>
      <c r="E285" s="415"/>
      <c r="F285" s="415"/>
      <c r="G285" s="406">
        <f t="shared" si="24"/>
        <v>0</v>
      </c>
      <c r="H285" s="412"/>
      <c r="I285" s="412"/>
      <c r="J285" s="415"/>
      <c r="K285" s="407">
        <f t="shared" si="29"/>
        <v>0</v>
      </c>
      <c r="L285" s="407">
        <f t="shared" si="30"/>
        <v>0</v>
      </c>
    </row>
    <row r="286" spans="1:14" ht="15" customHeight="1">
      <c r="A286" s="292">
        <f t="shared" si="28"/>
        <v>33</v>
      </c>
      <c r="B286" s="619">
        <f t="shared" si="28"/>
        <v>0</v>
      </c>
      <c r="C286" s="619"/>
      <c r="D286" s="415"/>
      <c r="E286" s="415"/>
      <c r="F286" s="415"/>
      <c r="G286" s="406">
        <f t="shared" si="24"/>
        <v>0</v>
      </c>
      <c r="H286" s="412"/>
      <c r="I286" s="412"/>
      <c r="J286" s="415"/>
      <c r="K286" s="407">
        <f t="shared" si="29"/>
        <v>0</v>
      </c>
      <c r="L286" s="407">
        <f t="shared" si="30"/>
        <v>0</v>
      </c>
    </row>
    <row r="287" spans="1:14" ht="15" customHeight="1" thickBot="1">
      <c r="A287" s="292">
        <f t="shared" ref="A287:B287" si="31">A249</f>
        <v>34</v>
      </c>
      <c r="B287" s="619" t="str">
        <f t="shared" si="31"/>
        <v>District</v>
      </c>
      <c r="C287" s="619"/>
      <c r="D287" s="417"/>
      <c r="E287" s="417"/>
      <c r="F287" s="417"/>
      <c r="G287" s="406">
        <f t="shared" si="24"/>
        <v>0</v>
      </c>
      <c r="H287" s="412"/>
      <c r="I287" s="412"/>
      <c r="J287" s="415"/>
      <c r="K287" s="407">
        <f t="shared" si="29"/>
        <v>0</v>
      </c>
      <c r="L287" s="407">
        <f t="shared" si="30"/>
        <v>0</v>
      </c>
    </row>
    <row r="288" spans="1:14" ht="14.4" thickBot="1">
      <c r="A288" s="620" t="s">
        <v>40</v>
      </c>
      <c r="B288" s="620"/>
      <c r="C288" s="621"/>
      <c r="D288" s="418">
        <f t="shared" ref="D288:J288" si="32">SUM(D254:D287)</f>
        <v>0</v>
      </c>
      <c r="E288" s="418">
        <f t="shared" si="32"/>
        <v>0</v>
      </c>
      <c r="F288" s="418">
        <f t="shared" si="32"/>
        <v>0</v>
      </c>
      <c r="G288" s="418">
        <f t="shared" si="32"/>
        <v>0</v>
      </c>
      <c r="H288" s="418">
        <f t="shared" si="32"/>
        <v>0</v>
      </c>
      <c r="I288" s="418">
        <f t="shared" si="32"/>
        <v>0</v>
      </c>
      <c r="J288" s="418">
        <f t="shared" si="32"/>
        <v>0</v>
      </c>
      <c r="K288" s="419"/>
      <c r="L288" s="419"/>
      <c r="N288" s="420"/>
    </row>
    <row r="289" spans="1:11" ht="12.6" thickBot="1">
      <c r="G289" s="421" t="s">
        <v>449</v>
      </c>
      <c r="H289" s="422">
        <f>SUM(D288:G288)</f>
        <v>0</v>
      </c>
      <c r="I289" s="422">
        <f>SUM(H288:J288)</f>
        <v>0</v>
      </c>
      <c r="J289" s="423">
        <f>SUM(H289:I289)</f>
        <v>0</v>
      </c>
    </row>
    <row r="290" spans="1:11" ht="4.5" customHeight="1" thickBot="1">
      <c r="I290" s="424"/>
      <c r="J290" s="425"/>
    </row>
    <row r="291" spans="1:11" ht="14.4" thickBot="1">
      <c r="A291" s="426"/>
      <c r="B291" s="427" t="s">
        <v>60</v>
      </c>
      <c r="C291" s="428"/>
      <c r="D291" s="429"/>
      <c r="E291" s="429"/>
      <c r="F291" s="430" t="s">
        <v>30</v>
      </c>
    </row>
    <row r="292" spans="1:11" ht="14.4" thickBot="1">
      <c r="A292" s="426"/>
      <c r="B292" s="431" t="s">
        <v>31</v>
      </c>
      <c r="C292" s="432"/>
      <c r="D292" s="622" t="s">
        <v>42</v>
      </c>
      <c r="E292" s="622"/>
      <c r="F292" s="430" t="s">
        <v>3</v>
      </c>
      <c r="I292" s="623" t="s">
        <v>392</v>
      </c>
      <c r="J292" s="624"/>
      <c r="K292" s="625"/>
    </row>
    <row r="293" spans="1:11" ht="14.1" customHeight="1">
      <c r="A293" s="433">
        <v>1</v>
      </c>
      <c r="B293" s="632"/>
      <c r="C293" s="633"/>
      <c r="D293" s="634"/>
      <c r="E293" s="635"/>
      <c r="F293" s="434"/>
      <c r="G293" s="287">
        <f t="shared" ref="G293:G313" si="33">IF(F293=0,0,1)</f>
        <v>0</v>
      </c>
      <c r="I293" s="626"/>
      <c r="J293" s="627"/>
      <c r="K293" s="628"/>
    </row>
    <row r="294" spans="1:11" ht="14.1" customHeight="1">
      <c r="A294" s="433">
        <v>2</v>
      </c>
      <c r="B294" s="609"/>
      <c r="C294" s="609"/>
      <c r="D294" s="618"/>
      <c r="E294" s="618"/>
      <c r="F294" s="434"/>
      <c r="G294" s="287">
        <f t="shared" si="33"/>
        <v>0</v>
      </c>
      <c r="I294" s="626"/>
      <c r="J294" s="627"/>
      <c r="K294" s="628"/>
    </row>
    <row r="295" spans="1:11" ht="14.1" customHeight="1">
      <c r="A295" s="433">
        <v>3</v>
      </c>
      <c r="B295" s="609"/>
      <c r="C295" s="609"/>
      <c r="D295" s="618"/>
      <c r="E295" s="618"/>
      <c r="F295" s="434"/>
      <c r="G295" s="287">
        <f t="shared" si="33"/>
        <v>0</v>
      </c>
      <c r="I295" s="626"/>
      <c r="J295" s="627"/>
      <c r="K295" s="628"/>
    </row>
    <row r="296" spans="1:11" ht="14.1" customHeight="1">
      <c r="A296" s="433">
        <v>4</v>
      </c>
      <c r="B296" s="609"/>
      <c r="C296" s="609"/>
      <c r="D296" s="618"/>
      <c r="E296" s="618"/>
      <c r="F296" s="434"/>
      <c r="G296" s="287">
        <f t="shared" si="33"/>
        <v>0</v>
      </c>
      <c r="I296" s="626"/>
      <c r="J296" s="627"/>
      <c r="K296" s="628"/>
    </row>
    <row r="297" spans="1:11" ht="14.1" customHeight="1">
      <c r="A297" s="433">
        <v>5</v>
      </c>
      <c r="B297" s="609"/>
      <c r="C297" s="609"/>
      <c r="D297" s="618"/>
      <c r="E297" s="618"/>
      <c r="F297" s="434"/>
      <c r="G297" s="287">
        <f t="shared" si="33"/>
        <v>0</v>
      </c>
      <c r="I297" s="626"/>
      <c r="J297" s="627"/>
      <c r="K297" s="628"/>
    </row>
    <row r="298" spans="1:11" ht="14.1" customHeight="1">
      <c r="A298" s="433">
        <v>6</v>
      </c>
      <c r="B298" s="609"/>
      <c r="C298" s="609"/>
      <c r="D298" s="618"/>
      <c r="E298" s="618"/>
      <c r="F298" s="434"/>
      <c r="G298" s="287">
        <f t="shared" si="33"/>
        <v>0</v>
      </c>
      <c r="I298" s="626"/>
      <c r="J298" s="627"/>
      <c r="K298" s="628"/>
    </row>
    <row r="299" spans="1:11" ht="14.1" customHeight="1" thickBot="1">
      <c r="A299" s="433">
        <v>7</v>
      </c>
      <c r="B299" s="609"/>
      <c r="C299" s="609"/>
      <c r="D299" s="618"/>
      <c r="E299" s="618"/>
      <c r="F299" s="434"/>
      <c r="G299" s="287">
        <f t="shared" si="33"/>
        <v>0</v>
      </c>
      <c r="I299" s="629"/>
      <c r="J299" s="630"/>
      <c r="K299" s="631"/>
    </row>
    <row r="300" spans="1:11" ht="14.1" customHeight="1">
      <c r="A300" s="433">
        <v>8</v>
      </c>
      <c r="B300" s="609"/>
      <c r="C300" s="609"/>
      <c r="D300" s="618"/>
      <c r="E300" s="618"/>
      <c r="F300" s="434"/>
      <c r="G300" s="287">
        <f t="shared" si="33"/>
        <v>0</v>
      </c>
    </row>
    <row r="301" spans="1:11">
      <c r="A301" s="433">
        <v>9</v>
      </c>
      <c r="B301" s="609"/>
      <c r="C301" s="609"/>
      <c r="D301" s="618"/>
      <c r="E301" s="618"/>
      <c r="F301" s="434"/>
      <c r="G301" s="287">
        <f t="shared" si="33"/>
        <v>0</v>
      </c>
    </row>
    <row r="302" spans="1:11">
      <c r="A302" s="433">
        <v>10</v>
      </c>
      <c r="B302" s="609"/>
      <c r="C302" s="609"/>
      <c r="D302" s="618"/>
      <c r="E302" s="618"/>
      <c r="F302" s="434"/>
      <c r="G302" s="287">
        <f t="shared" si="33"/>
        <v>0</v>
      </c>
    </row>
    <row r="303" spans="1:11">
      <c r="A303" s="433">
        <v>11</v>
      </c>
      <c r="B303" s="609"/>
      <c r="C303" s="609"/>
      <c r="D303" s="618"/>
      <c r="E303" s="618"/>
      <c r="F303" s="434"/>
      <c r="G303" s="287">
        <f t="shared" si="33"/>
        <v>0</v>
      </c>
    </row>
    <row r="304" spans="1:11">
      <c r="A304" s="433">
        <v>12</v>
      </c>
      <c r="B304" s="609"/>
      <c r="C304" s="609"/>
      <c r="D304" s="618"/>
      <c r="E304" s="618"/>
      <c r="F304" s="434"/>
      <c r="G304" s="287">
        <f t="shared" si="33"/>
        <v>0</v>
      </c>
    </row>
    <row r="305" spans="1:15">
      <c r="A305" s="433">
        <v>13</v>
      </c>
      <c r="B305" s="609"/>
      <c r="C305" s="609"/>
      <c r="D305" s="618"/>
      <c r="E305" s="618"/>
      <c r="F305" s="434"/>
      <c r="G305" s="287">
        <f t="shared" si="33"/>
        <v>0</v>
      </c>
    </row>
    <row r="306" spans="1:15">
      <c r="A306" s="433">
        <v>14</v>
      </c>
      <c r="B306" s="609"/>
      <c r="C306" s="609"/>
      <c r="D306" s="618"/>
      <c r="E306" s="618"/>
      <c r="F306" s="434"/>
      <c r="G306" s="287">
        <f t="shared" si="33"/>
        <v>0</v>
      </c>
    </row>
    <row r="307" spans="1:15">
      <c r="A307" s="433">
        <v>15</v>
      </c>
      <c r="B307" s="609"/>
      <c r="C307" s="609"/>
      <c r="D307" s="618"/>
      <c r="E307" s="618"/>
      <c r="F307" s="434"/>
      <c r="G307" s="287">
        <f t="shared" si="33"/>
        <v>0</v>
      </c>
    </row>
    <row r="308" spans="1:15">
      <c r="A308" s="433">
        <v>16</v>
      </c>
      <c r="B308" s="609"/>
      <c r="C308" s="609"/>
      <c r="D308" s="435"/>
      <c r="E308" s="436"/>
      <c r="F308" s="437"/>
      <c r="G308" s="287">
        <f t="shared" si="33"/>
        <v>0</v>
      </c>
    </row>
    <row r="309" spans="1:15">
      <c r="A309" s="433">
        <v>17</v>
      </c>
      <c r="B309" s="609"/>
      <c r="C309" s="609"/>
      <c r="D309" s="435"/>
      <c r="E309" s="436"/>
      <c r="F309" s="437"/>
      <c r="G309" s="287">
        <f t="shared" si="33"/>
        <v>0</v>
      </c>
    </row>
    <row r="310" spans="1:15">
      <c r="A310" s="433">
        <v>18</v>
      </c>
      <c r="B310" s="609"/>
      <c r="C310" s="609"/>
      <c r="D310" s="435"/>
      <c r="E310" s="436"/>
      <c r="F310" s="437"/>
      <c r="G310" s="287">
        <f t="shared" si="33"/>
        <v>0</v>
      </c>
    </row>
    <row r="311" spans="1:15">
      <c r="A311" s="433">
        <v>19</v>
      </c>
      <c r="B311" s="609"/>
      <c r="C311" s="609"/>
      <c r="D311" s="435"/>
      <c r="E311" s="436"/>
      <c r="F311" s="437"/>
      <c r="G311" s="287">
        <f t="shared" si="33"/>
        <v>0</v>
      </c>
    </row>
    <row r="312" spans="1:15">
      <c r="A312" s="433">
        <v>20</v>
      </c>
      <c r="B312" s="609"/>
      <c r="C312" s="609"/>
      <c r="D312" s="435"/>
      <c r="E312" s="436"/>
      <c r="F312" s="437"/>
      <c r="G312" s="287">
        <f t="shared" si="33"/>
        <v>0</v>
      </c>
    </row>
    <row r="313" spans="1:15" ht="12.6" thickBot="1">
      <c r="A313" s="433"/>
      <c r="B313" s="610" t="s">
        <v>393</v>
      </c>
      <c r="C313" s="610"/>
      <c r="D313" s="435"/>
      <c r="E313" s="436"/>
      <c r="F313" s="437"/>
      <c r="G313" s="287">
        <f t="shared" si="33"/>
        <v>0</v>
      </c>
    </row>
    <row r="314" spans="1:15" ht="14.4" thickBot="1">
      <c r="B314" s="438" t="s">
        <v>17</v>
      </c>
      <c r="C314" s="429"/>
      <c r="D314" s="611"/>
      <c r="E314" s="611"/>
      <c r="F314" s="439">
        <f>SUM(G293:G313)</f>
        <v>0</v>
      </c>
    </row>
    <row r="315" spans="1:15" ht="12.6" thickBot="1"/>
    <row r="316" spans="1:15" ht="14.1" customHeight="1">
      <c r="A316" s="612" t="s">
        <v>451</v>
      </c>
      <c r="B316" s="613"/>
      <c r="C316" s="613"/>
      <c r="D316" s="613"/>
      <c r="E316" s="613"/>
      <c r="F316" s="613"/>
      <c r="G316" s="613"/>
      <c r="H316" s="613"/>
      <c r="I316" s="613"/>
      <c r="J316" s="613"/>
      <c r="K316" s="613"/>
      <c r="L316" s="614"/>
    </row>
    <row r="317" spans="1:15" ht="12.6" thickBot="1">
      <c r="A317" s="615"/>
      <c r="B317" s="616"/>
      <c r="C317" s="616"/>
      <c r="D317" s="616"/>
      <c r="E317" s="616"/>
      <c r="F317" s="616"/>
      <c r="G317" s="616"/>
      <c r="H317" s="616"/>
      <c r="I317" s="616"/>
      <c r="J317" s="616"/>
      <c r="K317" s="616"/>
      <c r="L317" s="617"/>
    </row>
    <row r="318" spans="1:15" ht="4.8" customHeight="1">
      <c r="A318" s="440"/>
      <c r="B318" s="440"/>
      <c r="C318" s="440"/>
      <c r="D318" s="440"/>
      <c r="E318" s="440"/>
      <c r="F318" s="440"/>
      <c r="G318" s="440"/>
      <c r="H318" s="440"/>
      <c r="I318" s="440"/>
      <c r="J318" s="441"/>
    </row>
    <row r="319" spans="1:15" ht="20.399999999999999" customHeight="1">
      <c r="A319" s="442">
        <v>1</v>
      </c>
      <c r="B319" s="608" t="s">
        <v>61</v>
      </c>
      <c r="C319" s="608"/>
      <c r="D319" s="608"/>
      <c r="E319" s="608"/>
      <c r="F319" s="608"/>
      <c r="G319" s="608"/>
      <c r="H319" s="608"/>
      <c r="I319" s="608"/>
      <c r="J319" s="608"/>
      <c r="K319" s="607"/>
      <c r="L319" s="607"/>
    </row>
    <row r="320" spans="1:15" ht="35.25" customHeight="1">
      <c r="A320" s="442">
        <v>2</v>
      </c>
      <c r="B320" s="608" t="s">
        <v>62</v>
      </c>
      <c r="C320" s="608"/>
      <c r="D320" s="608"/>
      <c r="E320" s="608"/>
      <c r="F320" s="608"/>
      <c r="G320" s="608"/>
      <c r="H320" s="608"/>
      <c r="I320" s="608"/>
      <c r="J320" s="608"/>
      <c r="K320" s="607"/>
      <c r="L320" s="607"/>
      <c r="O320" s="288"/>
    </row>
    <row r="321" spans="1:15" ht="35.25" customHeight="1">
      <c r="A321" s="442">
        <v>3</v>
      </c>
      <c r="B321" s="608" t="s">
        <v>63</v>
      </c>
      <c r="C321" s="608"/>
      <c r="D321" s="608"/>
      <c r="E321" s="608"/>
      <c r="F321" s="608"/>
      <c r="G321" s="608"/>
      <c r="H321" s="608"/>
      <c r="I321" s="608"/>
      <c r="J321" s="608"/>
      <c r="K321" s="607"/>
      <c r="L321" s="607"/>
      <c r="O321" s="288"/>
    </row>
    <row r="322" spans="1:15" ht="35.25" customHeight="1">
      <c r="A322" s="442">
        <v>4</v>
      </c>
      <c r="B322" s="608" t="s">
        <v>64</v>
      </c>
      <c r="C322" s="608"/>
      <c r="D322" s="608"/>
      <c r="E322" s="608"/>
      <c r="F322" s="608"/>
      <c r="G322" s="608"/>
      <c r="H322" s="608"/>
      <c r="I322" s="608"/>
      <c r="J322" s="608"/>
      <c r="K322" s="607"/>
      <c r="L322" s="607"/>
    </row>
    <row r="323" spans="1:15" ht="35.25" customHeight="1">
      <c r="A323" s="442">
        <v>5</v>
      </c>
      <c r="B323" s="608" t="s">
        <v>65</v>
      </c>
      <c r="C323" s="608"/>
      <c r="D323" s="608"/>
      <c r="E323" s="608"/>
      <c r="F323" s="608"/>
      <c r="G323" s="608"/>
      <c r="H323" s="608"/>
      <c r="I323" s="608"/>
      <c r="J323" s="608"/>
      <c r="K323" s="607"/>
      <c r="L323" s="607"/>
    </row>
    <row r="324" spans="1:15" ht="35.25" customHeight="1">
      <c r="A324" s="442">
        <v>6</v>
      </c>
      <c r="B324" s="608" t="s">
        <v>66</v>
      </c>
      <c r="C324" s="608"/>
      <c r="D324" s="608"/>
      <c r="E324" s="608"/>
      <c r="F324" s="608"/>
      <c r="G324" s="608"/>
      <c r="H324" s="608"/>
      <c r="I324" s="608"/>
      <c r="J324" s="608"/>
      <c r="K324" s="597"/>
      <c r="L324" s="597"/>
    </row>
    <row r="325" spans="1:15" ht="35.25" customHeight="1">
      <c r="A325" s="443" t="s">
        <v>32</v>
      </c>
      <c r="B325" s="606" t="s">
        <v>452</v>
      </c>
      <c r="C325" s="606"/>
      <c r="D325" s="606"/>
      <c r="E325" s="606"/>
      <c r="F325" s="606"/>
      <c r="G325" s="606"/>
      <c r="H325" s="606"/>
      <c r="I325" s="606"/>
      <c r="J325" s="606"/>
      <c r="K325" s="607"/>
      <c r="L325" s="607"/>
    </row>
    <row r="326" spans="1:15" ht="35.25" customHeight="1">
      <c r="A326" s="443" t="s">
        <v>33</v>
      </c>
      <c r="B326" s="606" t="s">
        <v>67</v>
      </c>
      <c r="C326" s="606"/>
      <c r="D326" s="606"/>
      <c r="E326" s="606"/>
      <c r="F326" s="606"/>
      <c r="G326" s="606"/>
      <c r="H326" s="606"/>
      <c r="I326" s="606"/>
      <c r="J326" s="606"/>
      <c r="K326" s="607"/>
      <c r="L326" s="607"/>
    </row>
    <row r="327" spans="1:15" ht="35.25" customHeight="1">
      <c r="A327" s="443" t="s">
        <v>68</v>
      </c>
      <c r="B327" s="606" t="s">
        <v>69</v>
      </c>
      <c r="C327" s="606"/>
      <c r="D327" s="606"/>
      <c r="E327" s="606"/>
      <c r="F327" s="606"/>
      <c r="G327" s="606"/>
      <c r="H327" s="606"/>
      <c r="I327" s="606"/>
      <c r="J327" s="606"/>
      <c r="K327" s="607"/>
      <c r="L327" s="607"/>
    </row>
    <row r="328" spans="1:15" ht="35.25" customHeight="1">
      <c r="A328" s="443" t="s">
        <v>70</v>
      </c>
      <c r="B328" s="606" t="s">
        <v>71</v>
      </c>
      <c r="C328" s="606"/>
      <c r="D328" s="606"/>
      <c r="E328" s="606"/>
      <c r="F328" s="606"/>
      <c r="G328" s="606"/>
      <c r="H328" s="606"/>
      <c r="I328" s="606"/>
      <c r="J328" s="606"/>
      <c r="K328" s="607"/>
      <c r="L328" s="607"/>
    </row>
    <row r="329" spans="1:15" ht="35.25" customHeight="1">
      <c r="A329" s="443" t="s">
        <v>72</v>
      </c>
      <c r="B329" s="601" t="s">
        <v>394</v>
      </c>
      <c r="C329" s="601"/>
      <c r="D329" s="601"/>
      <c r="E329" s="601"/>
      <c r="F329" s="601"/>
      <c r="G329" s="601"/>
      <c r="H329" s="601"/>
      <c r="I329" s="601"/>
      <c r="J329" s="601"/>
      <c r="K329" s="602"/>
      <c r="L329" s="602"/>
    </row>
    <row r="330" spans="1:15" ht="35.25" customHeight="1">
      <c r="A330" s="443"/>
      <c r="B330" s="603" t="s">
        <v>73</v>
      </c>
      <c r="C330" s="603"/>
      <c r="D330" s="603"/>
      <c r="E330" s="603"/>
      <c r="F330" s="603"/>
      <c r="G330" s="603"/>
      <c r="H330" s="603"/>
      <c r="I330" s="603"/>
      <c r="J330" s="603"/>
      <c r="K330" s="604">
        <f>SUM(K325:L329)</f>
        <v>0</v>
      </c>
      <c r="L330" s="604"/>
    </row>
    <row r="331" spans="1:15" ht="35.25" customHeight="1">
      <c r="A331" s="442">
        <v>7</v>
      </c>
      <c r="B331" s="605" t="s">
        <v>75</v>
      </c>
      <c r="C331" s="605"/>
      <c r="D331" s="605"/>
      <c r="E331" s="605"/>
      <c r="F331" s="605"/>
      <c r="G331" s="605"/>
      <c r="H331" s="605"/>
      <c r="I331" s="605"/>
      <c r="J331" s="605"/>
      <c r="K331" s="600"/>
      <c r="L331" s="600"/>
    </row>
    <row r="332" spans="1:15" ht="35.25" customHeight="1">
      <c r="A332" s="290"/>
      <c r="B332" s="596"/>
      <c r="C332" s="596"/>
      <c r="D332" s="596"/>
      <c r="E332" s="596"/>
      <c r="F332" s="596"/>
      <c r="G332" s="596"/>
      <c r="H332" s="596"/>
      <c r="I332" s="596"/>
      <c r="J332" s="596"/>
      <c r="K332" s="597"/>
      <c r="L332" s="597"/>
    </row>
    <row r="333" spans="1:15" ht="35.25" customHeight="1">
      <c r="A333" s="290"/>
      <c r="B333" s="598"/>
      <c r="C333" s="598"/>
      <c r="D333" s="598"/>
      <c r="E333" s="598"/>
      <c r="F333" s="598"/>
      <c r="G333" s="598"/>
      <c r="H333" s="598"/>
      <c r="I333" s="598"/>
      <c r="J333" s="598"/>
      <c r="K333" s="597"/>
      <c r="L333" s="597"/>
    </row>
    <row r="334" spans="1:15" ht="35.25" customHeight="1">
      <c r="A334" s="442">
        <v>8</v>
      </c>
      <c r="B334" s="599" t="s">
        <v>74</v>
      </c>
      <c r="C334" s="599"/>
      <c r="D334" s="599"/>
      <c r="E334" s="599"/>
      <c r="F334" s="599"/>
      <c r="G334" s="599"/>
      <c r="H334" s="599"/>
      <c r="I334" s="599"/>
      <c r="J334" s="599"/>
      <c r="K334" s="600"/>
      <c r="L334" s="600"/>
    </row>
    <row r="335" spans="1:15" ht="45" customHeight="1">
      <c r="A335" s="290"/>
      <c r="B335" s="596"/>
      <c r="C335" s="596"/>
      <c r="D335" s="596"/>
      <c r="E335" s="596"/>
      <c r="F335" s="596"/>
      <c r="G335" s="596"/>
      <c r="H335" s="596"/>
      <c r="I335" s="596"/>
      <c r="J335" s="596"/>
      <c r="K335" s="597"/>
      <c r="L335" s="597"/>
    </row>
    <row r="336" spans="1:15" ht="54.9" customHeight="1">
      <c r="A336" s="290"/>
      <c r="B336" s="596"/>
      <c r="C336" s="596"/>
      <c r="D336" s="596"/>
      <c r="E336" s="596"/>
      <c r="F336" s="596"/>
      <c r="G336" s="596"/>
      <c r="H336" s="596"/>
      <c r="I336" s="596"/>
      <c r="J336" s="596"/>
      <c r="K336" s="597"/>
      <c r="L336" s="597"/>
    </row>
    <row r="337" spans="1:12" ht="27.9" customHeight="1">
      <c r="A337" s="290"/>
      <c r="B337" s="596"/>
      <c r="C337" s="596"/>
      <c r="D337" s="596"/>
      <c r="E337" s="596"/>
      <c r="F337" s="596"/>
      <c r="G337" s="596"/>
      <c r="H337" s="596"/>
      <c r="I337" s="596"/>
      <c r="J337" s="596"/>
      <c r="K337" s="597"/>
      <c r="L337" s="597"/>
    </row>
  </sheetData>
  <mergeCells count="418">
    <mergeCell ref="A1:I2"/>
    <mergeCell ref="J1:L1"/>
    <mergeCell ref="J2:L2"/>
    <mergeCell ref="A4:L4"/>
    <mergeCell ref="A5:L5"/>
    <mergeCell ref="A6:I6"/>
    <mergeCell ref="M12:R12"/>
    <mergeCell ref="B13:C13"/>
    <mergeCell ref="B14:C14"/>
    <mergeCell ref="B15:C15"/>
    <mergeCell ref="B16:C16"/>
    <mergeCell ref="B17:C17"/>
    <mergeCell ref="A8:B8"/>
    <mergeCell ref="C8:E8"/>
    <mergeCell ref="G8:I8"/>
    <mergeCell ref="B9:I9"/>
    <mergeCell ref="B11:K11"/>
    <mergeCell ref="B12:C12"/>
    <mergeCell ref="I12:K18"/>
    <mergeCell ref="B18:C18"/>
    <mergeCell ref="B24:C24"/>
    <mergeCell ref="B25:C25"/>
    <mergeCell ref="B26:C26"/>
    <mergeCell ref="B27:C27"/>
    <mergeCell ref="B28:C28"/>
    <mergeCell ref="B29:C29"/>
    <mergeCell ref="B19:C19"/>
    <mergeCell ref="B20:C20"/>
    <mergeCell ref="I20:K21"/>
    <mergeCell ref="B21:C21"/>
    <mergeCell ref="B22:C22"/>
    <mergeCell ref="B23:C23"/>
    <mergeCell ref="B35:C35"/>
    <mergeCell ref="B36:C36"/>
    <mergeCell ref="B37:C37"/>
    <mergeCell ref="B38:C38"/>
    <mergeCell ref="B39:C39"/>
    <mergeCell ref="B40:C40"/>
    <mergeCell ref="B30:C30"/>
    <mergeCell ref="B31:C31"/>
    <mergeCell ref="I31:L33"/>
    <mergeCell ref="B32:C32"/>
    <mergeCell ref="B33:C33"/>
    <mergeCell ref="B34:C34"/>
    <mergeCell ref="B47:C47"/>
    <mergeCell ref="B49:C49"/>
    <mergeCell ref="J49:L49"/>
    <mergeCell ref="B50:C50"/>
    <mergeCell ref="B51:C51"/>
    <mergeCell ref="I51:K53"/>
    <mergeCell ref="B52:C52"/>
    <mergeCell ref="B53:C53"/>
    <mergeCell ref="B41:C41"/>
    <mergeCell ref="B42:C42"/>
    <mergeCell ref="B43:C43"/>
    <mergeCell ref="B44:C44"/>
    <mergeCell ref="B45:C45"/>
    <mergeCell ref="B46:C46"/>
    <mergeCell ref="I68:L69"/>
    <mergeCell ref="B69:C69"/>
    <mergeCell ref="B59:C59"/>
    <mergeCell ref="B60:C60"/>
    <mergeCell ref="B61:C61"/>
    <mergeCell ref="B62:C62"/>
    <mergeCell ref="B63:C63"/>
    <mergeCell ref="B64:C64"/>
    <mergeCell ref="B54:C54"/>
    <mergeCell ref="B55:C55"/>
    <mergeCell ref="I55:L58"/>
    <mergeCell ref="B56:C56"/>
    <mergeCell ref="B57:C57"/>
    <mergeCell ref="B58:C58"/>
    <mergeCell ref="B70:C70"/>
    <mergeCell ref="B71:C71"/>
    <mergeCell ref="B72:C72"/>
    <mergeCell ref="B73:C73"/>
    <mergeCell ref="B74:C74"/>
    <mergeCell ref="B75:C75"/>
    <mergeCell ref="B65:C65"/>
    <mergeCell ref="B66:C66"/>
    <mergeCell ref="B67:C67"/>
    <mergeCell ref="B68:C68"/>
    <mergeCell ref="I87:K89"/>
    <mergeCell ref="B88:C88"/>
    <mergeCell ref="B89:C89"/>
    <mergeCell ref="B76:C76"/>
    <mergeCell ref="B77:C77"/>
    <mergeCell ref="B78:C78"/>
    <mergeCell ref="B79:C79"/>
    <mergeCell ref="B80:C80"/>
    <mergeCell ref="B81:C81"/>
    <mergeCell ref="B90:C90"/>
    <mergeCell ref="B91:C91"/>
    <mergeCell ref="B92:C92"/>
    <mergeCell ref="B93:C93"/>
    <mergeCell ref="B94:C94"/>
    <mergeCell ref="B95:C95"/>
    <mergeCell ref="B82:C82"/>
    <mergeCell ref="B83:C83"/>
    <mergeCell ref="B84:C84"/>
    <mergeCell ref="B86:H86"/>
    <mergeCell ref="B87:C87"/>
    <mergeCell ref="B102:C102"/>
    <mergeCell ref="B103:C103"/>
    <mergeCell ref="B104:C104"/>
    <mergeCell ref="B105:C105"/>
    <mergeCell ref="B106:C106"/>
    <mergeCell ref="B107:C107"/>
    <mergeCell ref="B96:C96"/>
    <mergeCell ref="B97:C97"/>
    <mergeCell ref="B98:C98"/>
    <mergeCell ref="B99:C99"/>
    <mergeCell ref="B100:C100"/>
    <mergeCell ref="B101:C101"/>
    <mergeCell ref="B114:C114"/>
    <mergeCell ref="B115:C115"/>
    <mergeCell ref="B116:C116"/>
    <mergeCell ref="B117:C117"/>
    <mergeCell ref="B118:C118"/>
    <mergeCell ref="B119:C119"/>
    <mergeCell ref="B108:C108"/>
    <mergeCell ref="B109:C109"/>
    <mergeCell ref="B110:C110"/>
    <mergeCell ref="B111:C111"/>
    <mergeCell ref="B112:C112"/>
    <mergeCell ref="B113:C113"/>
    <mergeCell ref="J127:L135"/>
    <mergeCell ref="B128:C128"/>
    <mergeCell ref="E128:F128"/>
    <mergeCell ref="B129:C129"/>
    <mergeCell ref="E129:F129"/>
    <mergeCell ref="B130:C130"/>
    <mergeCell ref="B120:C120"/>
    <mergeCell ref="B121:C121"/>
    <mergeCell ref="B122:C122"/>
    <mergeCell ref="B124:I124"/>
    <mergeCell ref="J124:K124"/>
    <mergeCell ref="B125:C125"/>
    <mergeCell ref="E125:F125"/>
    <mergeCell ref="J125:L125"/>
    <mergeCell ref="E130:F130"/>
    <mergeCell ref="B131:C131"/>
    <mergeCell ref="E131:F131"/>
    <mergeCell ref="B132:C132"/>
    <mergeCell ref="E132:F132"/>
    <mergeCell ref="B133:C133"/>
    <mergeCell ref="E133:F133"/>
    <mergeCell ref="B126:C126"/>
    <mergeCell ref="E126:F126"/>
    <mergeCell ref="B127:C127"/>
    <mergeCell ref="E127:F127"/>
    <mergeCell ref="B137:C137"/>
    <mergeCell ref="E137:F137"/>
    <mergeCell ref="B138:C138"/>
    <mergeCell ref="E138:F138"/>
    <mergeCell ref="B139:C139"/>
    <mergeCell ref="E139:F139"/>
    <mergeCell ref="B134:C134"/>
    <mergeCell ref="E134:F134"/>
    <mergeCell ref="B135:C135"/>
    <mergeCell ref="E135:F135"/>
    <mergeCell ref="B136:C136"/>
    <mergeCell ref="E136:F136"/>
    <mergeCell ref="B143:C143"/>
    <mergeCell ref="E143:F143"/>
    <mergeCell ref="B144:C144"/>
    <mergeCell ref="E144:F144"/>
    <mergeCell ref="B145:C145"/>
    <mergeCell ref="E145:F145"/>
    <mergeCell ref="B140:C140"/>
    <mergeCell ref="E140:F140"/>
    <mergeCell ref="B141:C141"/>
    <mergeCell ref="E141:F141"/>
    <mergeCell ref="B142:C142"/>
    <mergeCell ref="E142:F142"/>
    <mergeCell ref="B146:C146"/>
    <mergeCell ref="E146:F146"/>
    <mergeCell ref="J146:K160"/>
    <mergeCell ref="B147:C147"/>
    <mergeCell ref="E147:F147"/>
    <mergeCell ref="B148:C148"/>
    <mergeCell ref="E148:F148"/>
    <mergeCell ref="B149:C149"/>
    <mergeCell ref="E149:F149"/>
    <mergeCell ref="B150:C150"/>
    <mergeCell ref="B154:C154"/>
    <mergeCell ref="E154:F154"/>
    <mergeCell ref="B155:C155"/>
    <mergeCell ref="E155:F155"/>
    <mergeCell ref="B156:C156"/>
    <mergeCell ref="E156:F156"/>
    <mergeCell ref="E150:F150"/>
    <mergeCell ref="B151:C151"/>
    <mergeCell ref="E151:F151"/>
    <mergeCell ref="B152:C152"/>
    <mergeCell ref="E152:F152"/>
    <mergeCell ref="B153:C153"/>
    <mergeCell ref="E153:F153"/>
    <mergeCell ref="J162:K165"/>
    <mergeCell ref="C163:G163"/>
    <mergeCell ref="H163:I163"/>
    <mergeCell ref="B165:I165"/>
    <mergeCell ref="B157:C157"/>
    <mergeCell ref="E157:F157"/>
    <mergeCell ref="B158:C158"/>
    <mergeCell ref="E158:F158"/>
    <mergeCell ref="B159:C159"/>
    <mergeCell ref="E159:F159"/>
    <mergeCell ref="B166:G166"/>
    <mergeCell ref="H166:I166"/>
    <mergeCell ref="B167:G167"/>
    <mergeCell ref="H167:I167"/>
    <mergeCell ref="B169:I169"/>
    <mergeCell ref="B170:G170"/>
    <mergeCell ref="H170:I170"/>
    <mergeCell ref="B160:C160"/>
    <mergeCell ref="B161:C161"/>
    <mergeCell ref="E161:F161"/>
    <mergeCell ref="C162:G162"/>
    <mergeCell ref="H162:I162"/>
    <mergeCell ref="B171:G171"/>
    <mergeCell ref="H171:I171"/>
    <mergeCell ref="B176:F176"/>
    <mergeCell ref="B177:C177"/>
    <mergeCell ref="J177:L182"/>
    <mergeCell ref="B178:C178"/>
    <mergeCell ref="B179:C179"/>
    <mergeCell ref="B180:C180"/>
    <mergeCell ref="B181:C181"/>
    <mergeCell ref="B182:C182"/>
    <mergeCell ref="B189:C189"/>
    <mergeCell ref="B190:C190"/>
    <mergeCell ref="B191:C191"/>
    <mergeCell ref="B192:C192"/>
    <mergeCell ref="B193:C193"/>
    <mergeCell ref="B194:C194"/>
    <mergeCell ref="B183:C183"/>
    <mergeCell ref="B184:C184"/>
    <mergeCell ref="B185:C185"/>
    <mergeCell ref="B186:C186"/>
    <mergeCell ref="B187:C187"/>
    <mergeCell ref="B188:C188"/>
    <mergeCell ref="B201:C201"/>
    <mergeCell ref="B202:C202"/>
    <mergeCell ref="B203:C203"/>
    <mergeCell ref="B204:C204"/>
    <mergeCell ref="B205:C205"/>
    <mergeCell ref="B206:C206"/>
    <mergeCell ref="B195:C195"/>
    <mergeCell ref="B196:C196"/>
    <mergeCell ref="B197:C197"/>
    <mergeCell ref="B198:C198"/>
    <mergeCell ref="B199:C199"/>
    <mergeCell ref="B200:C200"/>
    <mergeCell ref="B214:C214"/>
    <mergeCell ref="D214:H214"/>
    <mergeCell ref="I214:I215"/>
    <mergeCell ref="J214:K214"/>
    <mergeCell ref="B215:C215"/>
    <mergeCell ref="J215:L215"/>
    <mergeCell ref="B207:C207"/>
    <mergeCell ref="B208:C208"/>
    <mergeCell ref="B209:C209"/>
    <mergeCell ref="B210:C210"/>
    <mergeCell ref="B211:C211"/>
    <mergeCell ref="A212:C212"/>
    <mergeCell ref="B216:C216"/>
    <mergeCell ref="J216:L217"/>
    <mergeCell ref="B217:C217"/>
    <mergeCell ref="B218:C218"/>
    <mergeCell ref="B219:C219"/>
    <mergeCell ref="J219:L226"/>
    <mergeCell ref="B220:C220"/>
    <mergeCell ref="B221:C221"/>
    <mergeCell ref="B222:C222"/>
    <mergeCell ref="B223:C223"/>
    <mergeCell ref="B230:C230"/>
    <mergeCell ref="B231:C231"/>
    <mergeCell ref="B232:C232"/>
    <mergeCell ref="B233:C233"/>
    <mergeCell ref="B234:C234"/>
    <mergeCell ref="B235:C235"/>
    <mergeCell ref="B224:C224"/>
    <mergeCell ref="B225:C225"/>
    <mergeCell ref="B226:C226"/>
    <mergeCell ref="B227:C227"/>
    <mergeCell ref="B228:C228"/>
    <mergeCell ref="B229:C229"/>
    <mergeCell ref="B242:C242"/>
    <mergeCell ref="B243:C243"/>
    <mergeCell ref="B244:C244"/>
    <mergeCell ref="B245:C245"/>
    <mergeCell ref="B246:C246"/>
    <mergeCell ref="B247:C247"/>
    <mergeCell ref="B236:C236"/>
    <mergeCell ref="B237:C237"/>
    <mergeCell ref="B238:C238"/>
    <mergeCell ref="B239:C239"/>
    <mergeCell ref="B240:C240"/>
    <mergeCell ref="B241:C241"/>
    <mergeCell ref="B255:C255"/>
    <mergeCell ref="B256:C256"/>
    <mergeCell ref="B257:C257"/>
    <mergeCell ref="B258:C258"/>
    <mergeCell ref="B259:C259"/>
    <mergeCell ref="B260:C260"/>
    <mergeCell ref="B248:C248"/>
    <mergeCell ref="B249:C249"/>
    <mergeCell ref="B250:C250"/>
    <mergeCell ref="B252:L252"/>
    <mergeCell ref="B253:C253"/>
    <mergeCell ref="B254:C254"/>
    <mergeCell ref="B267:C267"/>
    <mergeCell ref="B268:C268"/>
    <mergeCell ref="B269:C269"/>
    <mergeCell ref="B270:C270"/>
    <mergeCell ref="B271:C271"/>
    <mergeCell ref="B272:C272"/>
    <mergeCell ref="B261:C261"/>
    <mergeCell ref="B262:C262"/>
    <mergeCell ref="B263:C263"/>
    <mergeCell ref="B264:C264"/>
    <mergeCell ref="B265:C265"/>
    <mergeCell ref="B266:C266"/>
    <mergeCell ref="B279:C279"/>
    <mergeCell ref="B280:C280"/>
    <mergeCell ref="B281:C281"/>
    <mergeCell ref="B282:C282"/>
    <mergeCell ref="B283:C283"/>
    <mergeCell ref="B284:C284"/>
    <mergeCell ref="B273:C273"/>
    <mergeCell ref="B274:C274"/>
    <mergeCell ref="B275:C275"/>
    <mergeCell ref="B276:C276"/>
    <mergeCell ref="B277:C277"/>
    <mergeCell ref="B278:C278"/>
    <mergeCell ref="B285:C285"/>
    <mergeCell ref="B286:C286"/>
    <mergeCell ref="B287:C287"/>
    <mergeCell ref="A288:C288"/>
    <mergeCell ref="D292:E292"/>
    <mergeCell ref="I292:K299"/>
    <mergeCell ref="B293:C293"/>
    <mergeCell ref="D293:E293"/>
    <mergeCell ref="B294:C294"/>
    <mergeCell ref="D294:E294"/>
    <mergeCell ref="B298:C298"/>
    <mergeCell ref="D298:E298"/>
    <mergeCell ref="B299:C299"/>
    <mergeCell ref="D299:E299"/>
    <mergeCell ref="B300:C300"/>
    <mergeCell ref="D300:E300"/>
    <mergeCell ref="B295:C295"/>
    <mergeCell ref="D295:E295"/>
    <mergeCell ref="B296:C296"/>
    <mergeCell ref="D296:E296"/>
    <mergeCell ref="B297:C297"/>
    <mergeCell ref="D297:E297"/>
    <mergeCell ref="B304:C304"/>
    <mergeCell ref="D304:E304"/>
    <mergeCell ref="B305:C305"/>
    <mergeCell ref="D305:E305"/>
    <mergeCell ref="B306:C306"/>
    <mergeCell ref="D306:E306"/>
    <mergeCell ref="B301:C301"/>
    <mergeCell ref="D301:E301"/>
    <mergeCell ref="B302:C302"/>
    <mergeCell ref="D302:E302"/>
    <mergeCell ref="B303:C303"/>
    <mergeCell ref="D303:E303"/>
    <mergeCell ref="B312:C312"/>
    <mergeCell ref="B313:C313"/>
    <mergeCell ref="D314:E314"/>
    <mergeCell ref="A316:L317"/>
    <mergeCell ref="B319:J319"/>
    <mergeCell ref="K319:L319"/>
    <mergeCell ref="B307:C307"/>
    <mergeCell ref="D307:E307"/>
    <mergeCell ref="B308:C308"/>
    <mergeCell ref="B309:C309"/>
    <mergeCell ref="B310:C310"/>
    <mergeCell ref="B311:C311"/>
    <mergeCell ref="B323:J323"/>
    <mergeCell ref="K323:L323"/>
    <mergeCell ref="B324:J324"/>
    <mergeCell ref="K324:L324"/>
    <mergeCell ref="B325:J325"/>
    <mergeCell ref="K325:L325"/>
    <mergeCell ref="B320:J320"/>
    <mergeCell ref="K320:L320"/>
    <mergeCell ref="B321:J321"/>
    <mergeCell ref="K321:L321"/>
    <mergeCell ref="B322:J322"/>
    <mergeCell ref="K322:L322"/>
    <mergeCell ref="B329:J329"/>
    <mergeCell ref="K329:L329"/>
    <mergeCell ref="B330:J330"/>
    <mergeCell ref="K330:L330"/>
    <mergeCell ref="B331:J331"/>
    <mergeCell ref="K331:L331"/>
    <mergeCell ref="B326:J326"/>
    <mergeCell ref="K326:L326"/>
    <mergeCell ref="B327:J327"/>
    <mergeCell ref="K327:L327"/>
    <mergeCell ref="B328:J328"/>
    <mergeCell ref="K328:L328"/>
    <mergeCell ref="B335:J335"/>
    <mergeCell ref="K335:L335"/>
    <mergeCell ref="B336:J336"/>
    <mergeCell ref="K336:L336"/>
    <mergeCell ref="B337:J337"/>
    <mergeCell ref="K337:L337"/>
    <mergeCell ref="B332:J332"/>
    <mergeCell ref="K332:L332"/>
    <mergeCell ref="B333:J333"/>
    <mergeCell ref="K333:L333"/>
    <mergeCell ref="B334:J334"/>
    <mergeCell ref="K334:L334"/>
  </mergeCells>
  <pageMargins left="0.78749999999999998" right="0.78749999999999998" top="1.05277777777778" bottom="1.05277777777778" header="0.78749999999999998" footer="0.78749999999999998"/>
  <pageSetup scale="83" firstPageNumber="0" fitToHeight="0" orientation="portrait" r:id="rId1"/>
  <headerFooter>
    <oddHeader>&amp;C&amp;"Times New Roman,Regular"&amp;12&amp;A</oddHeader>
    <oddFooter>&amp;L&amp;A&amp;C&amp;"Times New Roman,Regular"&amp;12Page &amp;P&amp;R&amp;F</oddFooter>
  </headerFooter>
  <rowBreaks count="4" manualBreakCount="4">
    <brk id="49" max="16383" man="1"/>
    <brk id="125" max="16383" man="1"/>
    <brk id="289" max="16383" man="1"/>
    <brk id="35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38"/>
  <sheetViews>
    <sheetView topLeftCell="A26" workbookViewId="0">
      <selection activeCell="C38" sqref="C38:F38"/>
    </sheetView>
  </sheetViews>
  <sheetFormatPr defaultColWidth="9" defaultRowHeight="12.3"/>
  <cols>
    <col min="1" max="1" width="3.09375" style="1" customWidth="1"/>
    <col min="2" max="2" width="19.7109375" style="1" customWidth="1"/>
    <col min="3" max="3" width="5.1875" style="1" customWidth="1"/>
    <col min="4" max="4" width="3.37890625" style="1" customWidth="1"/>
    <col min="5" max="5" width="3.6171875" style="1" customWidth="1"/>
    <col min="6" max="6" width="5.09375" style="1" customWidth="1"/>
    <col min="7" max="8" width="3.7109375" style="1" customWidth="1"/>
    <col min="9" max="9" width="5" style="1" customWidth="1"/>
    <col min="10" max="10" width="3.47265625" style="1" customWidth="1"/>
    <col min="11" max="11" width="4.09375" style="1" customWidth="1"/>
    <col min="12" max="12" width="3.7109375" style="1" customWidth="1"/>
    <col min="13" max="13" width="10.37890625" style="1" customWidth="1"/>
    <col min="14" max="15" width="9.90234375" style="1" customWidth="1"/>
    <col min="16" max="16" width="10.37890625" style="1" customWidth="1"/>
    <col min="17" max="17" width="8.6171875" style="1" customWidth="1"/>
    <col min="18" max="16384" width="9" style="1"/>
  </cols>
  <sheetData>
    <row r="1" spans="1:19" s="3" customFormat="1" ht="70.8" customHeight="1" thickBot="1">
      <c r="A1" s="10" t="s">
        <v>46</v>
      </c>
      <c r="B1" s="11" t="s">
        <v>156</v>
      </c>
      <c r="C1" s="12" t="s">
        <v>157</v>
      </c>
      <c r="D1" s="12" t="s">
        <v>25</v>
      </c>
      <c r="E1" s="12" t="s">
        <v>24</v>
      </c>
      <c r="F1" s="12" t="s">
        <v>26</v>
      </c>
      <c r="G1" s="12" t="s">
        <v>22</v>
      </c>
      <c r="H1" s="12" t="s">
        <v>52</v>
      </c>
      <c r="I1" s="12" t="s">
        <v>45</v>
      </c>
      <c r="J1" s="12" t="s">
        <v>30</v>
      </c>
      <c r="K1" s="12" t="s">
        <v>44</v>
      </c>
      <c r="L1" s="12" t="s">
        <v>43</v>
      </c>
      <c r="M1" s="87" t="s">
        <v>228</v>
      </c>
      <c r="N1" s="87" t="s">
        <v>229</v>
      </c>
      <c r="O1" s="87" t="s">
        <v>230</v>
      </c>
      <c r="P1" s="87" t="s">
        <v>17</v>
      </c>
      <c r="Q1" s="11" t="s">
        <v>47</v>
      </c>
      <c r="R1" s="13" t="s">
        <v>48</v>
      </c>
      <c r="S1" s="3" t="s">
        <v>160</v>
      </c>
    </row>
    <row r="2" spans="1:19">
      <c r="A2" s="6" t="e">
        <f>#REF!</f>
        <v>#REF!</v>
      </c>
      <c r="B2" s="6" t="e">
        <f>#REF!</f>
        <v>#REF!</v>
      </c>
      <c r="C2" s="7" t="e">
        <f>#REF!</f>
        <v>#REF!</v>
      </c>
      <c r="D2" s="7" t="e">
        <f>#REF!</f>
        <v>#REF!</v>
      </c>
      <c r="E2" s="7" t="e">
        <f>#REF!</f>
        <v>#REF!</v>
      </c>
      <c r="F2" s="7" t="e">
        <f>#REF!</f>
        <v>#REF!</v>
      </c>
      <c r="G2" s="7" t="e">
        <f>#REF!</f>
        <v>#REF!</v>
      </c>
      <c r="H2" s="7" t="e">
        <f>#REF!</f>
        <v>#REF!</v>
      </c>
      <c r="I2" s="7" t="e">
        <f>#REF!</f>
        <v>#REF!</v>
      </c>
      <c r="J2" s="7" t="e">
        <f>#REF!</f>
        <v>#REF!</v>
      </c>
      <c r="K2" s="268" t="e">
        <f>#REF!</f>
        <v>#REF!</v>
      </c>
      <c r="L2" s="7" t="e">
        <f>#REF!</f>
        <v>#REF!</v>
      </c>
      <c r="M2" s="8" t="e">
        <f>#REF!</f>
        <v>#REF!</v>
      </c>
      <c r="N2" s="8" t="e">
        <f>#REF!</f>
        <v>#REF!</v>
      </c>
      <c r="O2" s="8" t="e">
        <f>#REF!</f>
        <v>#REF!</v>
      </c>
      <c r="P2" s="8" t="e">
        <f>SUM(M2:O2)</f>
        <v>#REF!</v>
      </c>
      <c r="Q2" s="9" t="e">
        <f>#REF!</f>
        <v>#REF!</v>
      </c>
      <c r="R2" s="9" t="e">
        <f>#REF!</f>
        <v>#REF!</v>
      </c>
    </row>
    <row r="3" spans="1:19">
      <c r="A3" s="6" t="e">
        <f>#REF!</f>
        <v>#REF!</v>
      </c>
      <c r="B3" s="6" t="e">
        <f>#REF!</f>
        <v>#REF!</v>
      </c>
      <c r="C3" s="7" t="e">
        <f>#REF!</f>
        <v>#REF!</v>
      </c>
      <c r="D3" s="7" t="e">
        <f>#REF!</f>
        <v>#REF!</v>
      </c>
      <c r="E3" s="7" t="e">
        <f>#REF!</f>
        <v>#REF!</v>
      </c>
      <c r="F3" s="7" t="e">
        <f>#REF!</f>
        <v>#REF!</v>
      </c>
      <c r="G3" s="7" t="e">
        <f>#REF!</f>
        <v>#REF!</v>
      </c>
      <c r="H3" s="7" t="e">
        <f>#REF!</f>
        <v>#REF!</v>
      </c>
      <c r="I3" s="7" t="e">
        <f>#REF!</f>
        <v>#REF!</v>
      </c>
      <c r="J3" s="7" t="e">
        <f>#REF!</f>
        <v>#REF!</v>
      </c>
      <c r="K3" s="268" t="e">
        <f>#REF!</f>
        <v>#REF!</v>
      </c>
      <c r="L3" s="7" t="e">
        <f>#REF!</f>
        <v>#REF!</v>
      </c>
      <c r="M3" s="8" t="e">
        <f>#REF!</f>
        <v>#REF!</v>
      </c>
      <c r="N3" s="8" t="e">
        <f>#REF!</f>
        <v>#REF!</v>
      </c>
      <c r="O3" s="8" t="e">
        <f>#REF!</f>
        <v>#REF!</v>
      </c>
      <c r="P3" s="8" t="e">
        <f t="shared" ref="P3:P22" si="0">SUM(M3:O3)</f>
        <v>#REF!</v>
      </c>
      <c r="Q3" s="9" t="e">
        <f>#REF!</f>
        <v>#REF!</v>
      </c>
      <c r="R3" s="9" t="e">
        <f>#REF!</f>
        <v>#REF!</v>
      </c>
    </row>
    <row r="4" spans="1:19">
      <c r="A4" s="6" t="e">
        <f>#REF!</f>
        <v>#REF!</v>
      </c>
      <c r="B4" s="6" t="e">
        <f>#REF!</f>
        <v>#REF!</v>
      </c>
      <c r="C4" s="7" t="e">
        <f>#REF!</f>
        <v>#REF!</v>
      </c>
      <c r="D4" s="7" t="e">
        <f>#REF!</f>
        <v>#REF!</v>
      </c>
      <c r="E4" s="7" t="e">
        <f>#REF!</f>
        <v>#REF!</v>
      </c>
      <c r="F4" s="7" t="e">
        <f>#REF!</f>
        <v>#REF!</v>
      </c>
      <c r="G4" s="7" t="e">
        <f>#REF!</f>
        <v>#REF!</v>
      </c>
      <c r="H4" s="7" t="e">
        <f>#REF!</f>
        <v>#REF!</v>
      </c>
      <c r="I4" s="7" t="e">
        <f>#REF!</f>
        <v>#REF!</v>
      </c>
      <c r="J4" s="7" t="e">
        <f>#REF!</f>
        <v>#REF!</v>
      </c>
      <c r="K4" s="268" t="e">
        <f>#REF!</f>
        <v>#REF!</v>
      </c>
      <c r="L4" s="7" t="e">
        <f>#REF!</f>
        <v>#REF!</v>
      </c>
      <c r="M4" s="8" t="e">
        <f>#REF!</f>
        <v>#REF!</v>
      </c>
      <c r="N4" s="8" t="e">
        <f>#REF!</f>
        <v>#REF!</v>
      </c>
      <c r="O4" s="8" t="e">
        <f>#REF!</f>
        <v>#REF!</v>
      </c>
      <c r="P4" s="8" t="e">
        <f t="shared" si="0"/>
        <v>#REF!</v>
      </c>
      <c r="Q4" s="9" t="e">
        <f>#REF!</f>
        <v>#REF!</v>
      </c>
      <c r="R4" s="9" t="e">
        <f>#REF!</f>
        <v>#REF!</v>
      </c>
    </row>
    <row r="5" spans="1:19">
      <c r="A5" s="6" t="e">
        <f>#REF!</f>
        <v>#REF!</v>
      </c>
      <c r="B5" s="6" t="e">
        <f>#REF!</f>
        <v>#REF!</v>
      </c>
      <c r="C5" s="7" t="e">
        <f>#REF!</f>
        <v>#REF!</v>
      </c>
      <c r="D5" s="7" t="e">
        <f>#REF!</f>
        <v>#REF!</v>
      </c>
      <c r="E5" s="7" t="e">
        <f>#REF!</f>
        <v>#REF!</v>
      </c>
      <c r="F5" s="7" t="e">
        <f>#REF!</f>
        <v>#REF!</v>
      </c>
      <c r="G5" s="7" t="e">
        <f>#REF!</f>
        <v>#REF!</v>
      </c>
      <c r="H5" s="7" t="e">
        <f>#REF!</f>
        <v>#REF!</v>
      </c>
      <c r="I5" s="7" t="e">
        <f>#REF!</f>
        <v>#REF!</v>
      </c>
      <c r="J5" s="7" t="e">
        <f>#REF!</f>
        <v>#REF!</v>
      </c>
      <c r="K5" s="268" t="e">
        <f>#REF!</f>
        <v>#REF!</v>
      </c>
      <c r="L5" s="7" t="e">
        <f>#REF!</f>
        <v>#REF!</v>
      </c>
      <c r="M5" s="8" t="e">
        <f>#REF!</f>
        <v>#REF!</v>
      </c>
      <c r="N5" s="8" t="e">
        <f>#REF!</f>
        <v>#REF!</v>
      </c>
      <c r="O5" s="8" t="e">
        <f>#REF!</f>
        <v>#REF!</v>
      </c>
      <c r="P5" s="8" t="e">
        <f t="shared" si="0"/>
        <v>#REF!</v>
      </c>
      <c r="Q5" s="9" t="e">
        <f>#REF!</f>
        <v>#REF!</v>
      </c>
      <c r="R5" s="9" t="e">
        <f>#REF!</f>
        <v>#REF!</v>
      </c>
    </row>
    <row r="6" spans="1:19">
      <c r="A6" s="6" t="e">
        <f>#REF!</f>
        <v>#REF!</v>
      </c>
      <c r="B6" s="6" t="e">
        <f>#REF!</f>
        <v>#REF!</v>
      </c>
      <c r="C6" s="7" t="e">
        <f>#REF!</f>
        <v>#REF!</v>
      </c>
      <c r="D6" s="7" t="e">
        <f>#REF!</f>
        <v>#REF!</v>
      </c>
      <c r="E6" s="7" t="e">
        <f>#REF!</f>
        <v>#REF!</v>
      </c>
      <c r="F6" s="7" t="e">
        <f>#REF!</f>
        <v>#REF!</v>
      </c>
      <c r="G6" s="7" t="e">
        <f>#REF!</f>
        <v>#REF!</v>
      </c>
      <c r="H6" s="7" t="e">
        <f>#REF!</f>
        <v>#REF!</v>
      </c>
      <c r="I6" s="7" t="e">
        <f>#REF!</f>
        <v>#REF!</v>
      </c>
      <c r="J6" s="7" t="e">
        <f>#REF!</f>
        <v>#REF!</v>
      </c>
      <c r="K6" s="268" t="e">
        <f>#REF!</f>
        <v>#REF!</v>
      </c>
      <c r="L6" s="7" t="e">
        <f>#REF!</f>
        <v>#REF!</v>
      </c>
      <c r="M6" s="8" t="e">
        <f>#REF!</f>
        <v>#REF!</v>
      </c>
      <c r="N6" s="8" t="e">
        <f>#REF!</f>
        <v>#REF!</v>
      </c>
      <c r="O6" s="8" t="e">
        <f>#REF!</f>
        <v>#REF!</v>
      </c>
      <c r="P6" s="8" t="e">
        <f t="shared" si="0"/>
        <v>#REF!</v>
      </c>
      <c r="Q6" s="9" t="e">
        <f>#REF!</f>
        <v>#REF!</v>
      </c>
      <c r="R6" s="9" t="e">
        <f>#REF!</f>
        <v>#REF!</v>
      </c>
    </row>
    <row r="7" spans="1:19">
      <c r="A7" s="6" t="e">
        <f>#REF!</f>
        <v>#REF!</v>
      </c>
      <c r="B7" s="6" t="e">
        <f>#REF!</f>
        <v>#REF!</v>
      </c>
      <c r="C7" s="7" t="e">
        <f>#REF!</f>
        <v>#REF!</v>
      </c>
      <c r="D7" s="7" t="e">
        <f>#REF!</f>
        <v>#REF!</v>
      </c>
      <c r="E7" s="7" t="e">
        <f>#REF!</f>
        <v>#REF!</v>
      </c>
      <c r="F7" s="7" t="e">
        <f>#REF!</f>
        <v>#REF!</v>
      </c>
      <c r="G7" s="7" t="e">
        <f>#REF!</f>
        <v>#REF!</v>
      </c>
      <c r="H7" s="7" t="e">
        <f>#REF!</f>
        <v>#REF!</v>
      </c>
      <c r="I7" s="7" t="e">
        <f>#REF!</f>
        <v>#REF!</v>
      </c>
      <c r="J7" s="7" t="e">
        <f>#REF!</f>
        <v>#REF!</v>
      </c>
      <c r="K7" s="268" t="e">
        <f>#REF!</f>
        <v>#REF!</v>
      </c>
      <c r="L7" s="7" t="e">
        <f>#REF!</f>
        <v>#REF!</v>
      </c>
      <c r="M7" s="8" t="e">
        <f>#REF!</f>
        <v>#REF!</v>
      </c>
      <c r="N7" s="8" t="e">
        <f>#REF!</f>
        <v>#REF!</v>
      </c>
      <c r="O7" s="8" t="e">
        <f>#REF!</f>
        <v>#REF!</v>
      </c>
      <c r="P7" s="8" t="e">
        <f t="shared" si="0"/>
        <v>#REF!</v>
      </c>
      <c r="Q7" s="9" t="e">
        <f>#REF!</f>
        <v>#REF!</v>
      </c>
      <c r="R7" s="9" t="e">
        <f>#REF!</f>
        <v>#REF!</v>
      </c>
    </row>
    <row r="8" spans="1:19">
      <c r="A8" s="6" t="e">
        <f>#REF!</f>
        <v>#REF!</v>
      </c>
      <c r="B8" s="6" t="e">
        <f>#REF!</f>
        <v>#REF!</v>
      </c>
      <c r="C8" s="7" t="e">
        <f>#REF!</f>
        <v>#REF!</v>
      </c>
      <c r="D8" s="7" t="e">
        <f>#REF!</f>
        <v>#REF!</v>
      </c>
      <c r="E8" s="7" t="e">
        <f>#REF!</f>
        <v>#REF!</v>
      </c>
      <c r="F8" s="7" t="e">
        <f>#REF!</f>
        <v>#REF!</v>
      </c>
      <c r="G8" s="7" t="e">
        <f>#REF!</f>
        <v>#REF!</v>
      </c>
      <c r="H8" s="7" t="e">
        <f>#REF!</f>
        <v>#REF!</v>
      </c>
      <c r="I8" s="7" t="e">
        <f>#REF!</f>
        <v>#REF!</v>
      </c>
      <c r="J8" s="7" t="e">
        <f>#REF!</f>
        <v>#REF!</v>
      </c>
      <c r="K8" s="268" t="e">
        <f>#REF!</f>
        <v>#REF!</v>
      </c>
      <c r="L8" s="7" t="e">
        <f>#REF!</f>
        <v>#REF!</v>
      </c>
      <c r="M8" s="8" t="e">
        <f>#REF!</f>
        <v>#REF!</v>
      </c>
      <c r="N8" s="8" t="e">
        <f>#REF!</f>
        <v>#REF!</v>
      </c>
      <c r="O8" s="8" t="e">
        <f>#REF!</f>
        <v>#REF!</v>
      </c>
      <c r="P8" s="8" t="e">
        <f t="shared" si="0"/>
        <v>#REF!</v>
      </c>
      <c r="Q8" s="9" t="e">
        <f>#REF!</f>
        <v>#REF!</v>
      </c>
      <c r="R8" s="9" t="e">
        <f>#REF!</f>
        <v>#REF!</v>
      </c>
    </row>
    <row r="9" spans="1:19">
      <c r="A9" s="6" t="e">
        <f>#REF!</f>
        <v>#REF!</v>
      </c>
      <c r="B9" s="6" t="e">
        <f>#REF!</f>
        <v>#REF!</v>
      </c>
      <c r="C9" s="7" t="e">
        <f>#REF!</f>
        <v>#REF!</v>
      </c>
      <c r="D9" s="7" t="e">
        <f>#REF!</f>
        <v>#REF!</v>
      </c>
      <c r="E9" s="7" t="e">
        <f>#REF!</f>
        <v>#REF!</v>
      </c>
      <c r="F9" s="7" t="e">
        <f>#REF!</f>
        <v>#REF!</v>
      </c>
      <c r="G9" s="7" t="e">
        <f>#REF!</f>
        <v>#REF!</v>
      </c>
      <c r="H9" s="7" t="e">
        <f>#REF!</f>
        <v>#REF!</v>
      </c>
      <c r="I9" s="7" t="e">
        <f>#REF!</f>
        <v>#REF!</v>
      </c>
      <c r="J9" s="7" t="e">
        <f>#REF!</f>
        <v>#REF!</v>
      </c>
      <c r="K9" s="268" t="e">
        <f>#REF!</f>
        <v>#REF!</v>
      </c>
      <c r="L9" s="7" t="e">
        <f>#REF!</f>
        <v>#REF!</v>
      </c>
      <c r="M9" s="8" t="e">
        <f>#REF!</f>
        <v>#REF!</v>
      </c>
      <c r="N9" s="8" t="e">
        <f>#REF!</f>
        <v>#REF!</v>
      </c>
      <c r="O9" s="8" t="e">
        <f>#REF!</f>
        <v>#REF!</v>
      </c>
      <c r="P9" s="8" t="e">
        <f t="shared" si="0"/>
        <v>#REF!</v>
      </c>
      <c r="Q9" s="9" t="e">
        <f>#REF!</f>
        <v>#REF!</v>
      </c>
      <c r="R9" s="9" t="e">
        <f>#REF!</f>
        <v>#REF!</v>
      </c>
    </row>
    <row r="10" spans="1:19">
      <c r="A10" s="6" t="e">
        <f>#REF!</f>
        <v>#REF!</v>
      </c>
      <c r="B10" s="6" t="e">
        <f>#REF!</f>
        <v>#REF!</v>
      </c>
      <c r="C10" s="7" t="e">
        <f>#REF!</f>
        <v>#REF!</v>
      </c>
      <c r="D10" s="7" t="e">
        <f>#REF!</f>
        <v>#REF!</v>
      </c>
      <c r="E10" s="7" t="e">
        <f>#REF!</f>
        <v>#REF!</v>
      </c>
      <c r="F10" s="7" t="e">
        <f>#REF!</f>
        <v>#REF!</v>
      </c>
      <c r="G10" s="7" t="e">
        <f>#REF!</f>
        <v>#REF!</v>
      </c>
      <c r="H10" s="7" t="e">
        <f>#REF!</f>
        <v>#REF!</v>
      </c>
      <c r="I10" s="7" t="e">
        <f>#REF!</f>
        <v>#REF!</v>
      </c>
      <c r="J10" s="7" t="e">
        <f>#REF!</f>
        <v>#REF!</v>
      </c>
      <c r="K10" s="268" t="e">
        <f>#REF!</f>
        <v>#REF!</v>
      </c>
      <c r="L10" s="7" t="e">
        <f>#REF!</f>
        <v>#REF!</v>
      </c>
      <c r="M10" s="8" t="e">
        <f>#REF!</f>
        <v>#REF!</v>
      </c>
      <c r="N10" s="8" t="e">
        <f>#REF!</f>
        <v>#REF!</v>
      </c>
      <c r="O10" s="8" t="e">
        <f>#REF!</f>
        <v>#REF!</v>
      </c>
      <c r="P10" s="8" t="e">
        <f t="shared" si="0"/>
        <v>#REF!</v>
      </c>
      <c r="Q10" s="9" t="e">
        <f>#REF!</f>
        <v>#REF!</v>
      </c>
      <c r="R10" s="9" t="e">
        <f>#REF!</f>
        <v>#REF!</v>
      </c>
    </row>
    <row r="11" spans="1:19">
      <c r="A11" s="6" t="e">
        <f>#REF!</f>
        <v>#REF!</v>
      </c>
      <c r="B11" s="6" t="e">
        <f>#REF!</f>
        <v>#REF!</v>
      </c>
      <c r="C11" s="7" t="e">
        <f>#REF!</f>
        <v>#REF!</v>
      </c>
      <c r="D11" s="7" t="e">
        <f>#REF!</f>
        <v>#REF!</v>
      </c>
      <c r="E11" s="7" t="e">
        <f>#REF!</f>
        <v>#REF!</v>
      </c>
      <c r="F11" s="7" t="e">
        <f>#REF!</f>
        <v>#REF!</v>
      </c>
      <c r="G11" s="7" t="e">
        <f>#REF!</f>
        <v>#REF!</v>
      </c>
      <c r="H11" s="7" t="e">
        <f>#REF!</f>
        <v>#REF!</v>
      </c>
      <c r="I11" s="7" t="e">
        <f>#REF!</f>
        <v>#REF!</v>
      </c>
      <c r="J11" s="7" t="e">
        <f>#REF!</f>
        <v>#REF!</v>
      </c>
      <c r="K11" s="268" t="e">
        <f>#REF!</f>
        <v>#REF!</v>
      </c>
      <c r="L11" s="7" t="e">
        <f>#REF!</f>
        <v>#REF!</v>
      </c>
      <c r="M11" s="8" t="e">
        <f>#REF!</f>
        <v>#REF!</v>
      </c>
      <c r="N11" s="8" t="e">
        <f>#REF!</f>
        <v>#REF!</v>
      </c>
      <c r="O11" s="8" t="e">
        <f>#REF!</f>
        <v>#REF!</v>
      </c>
      <c r="P11" s="8" t="e">
        <f t="shared" si="0"/>
        <v>#REF!</v>
      </c>
      <c r="Q11" s="9" t="e">
        <f>#REF!</f>
        <v>#REF!</v>
      </c>
      <c r="R11" s="9" t="e">
        <f>#REF!</f>
        <v>#REF!</v>
      </c>
    </row>
    <row r="12" spans="1:19">
      <c r="A12" s="6" t="e">
        <f>#REF!</f>
        <v>#REF!</v>
      </c>
      <c r="B12" s="6" t="e">
        <f>#REF!</f>
        <v>#REF!</v>
      </c>
      <c r="C12" s="7" t="e">
        <f>#REF!</f>
        <v>#REF!</v>
      </c>
      <c r="D12" s="7" t="e">
        <f>#REF!</f>
        <v>#REF!</v>
      </c>
      <c r="E12" s="7" t="e">
        <f>#REF!</f>
        <v>#REF!</v>
      </c>
      <c r="F12" s="7" t="e">
        <f>#REF!</f>
        <v>#REF!</v>
      </c>
      <c r="G12" s="7" t="e">
        <f>#REF!</f>
        <v>#REF!</v>
      </c>
      <c r="H12" s="7" t="e">
        <f>#REF!</f>
        <v>#REF!</v>
      </c>
      <c r="I12" s="7" t="e">
        <f>#REF!</f>
        <v>#REF!</v>
      </c>
      <c r="J12" s="7" t="e">
        <f>#REF!</f>
        <v>#REF!</v>
      </c>
      <c r="K12" s="268" t="e">
        <f>#REF!</f>
        <v>#REF!</v>
      </c>
      <c r="L12" s="7" t="e">
        <f>#REF!</f>
        <v>#REF!</v>
      </c>
      <c r="M12" s="8" t="e">
        <f>#REF!</f>
        <v>#REF!</v>
      </c>
      <c r="N12" s="8" t="e">
        <f>#REF!</f>
        <v>#REF!</v>
      </c>
      <c r="O12" s="8" t="e">
        <f>#REF!</f>
        <v>#REF!</v>
      </c>
      <c r="P12" s="8" t="e">
        <f t="shared" si="0"/>
        <v>#REF!</v>
      </c>
      <c r="Q12" s="9" t="e">
        <f>#REF!</f>
        <v>#REF!</v>
      </c>
      <c r="R12" s="9" t="e">
        <f>#REF!</f>
        <v>#REF!</v>
      </c>
    </row>
    <row r="13" spans="1:19">
      <c r="A13" s="6" t="e">
        <f>#REF!</f>
        <v>#REF!</v>
      </c>
      <c r="B13" s="6" t="e">
        <f>#REF!</f>
        <v>#REF!</v>
      </c>
      <c r="C13" s="7" t="e">
        <f>#REF!</f>
        <v>#REF!</v>
      </c>
      <c r="D13" s="7" t="e">
        <f>#REF!</f>
        <v>#REF!</v>
      </c>
      <c r="E13" s="7" t="e">
        <f>#REF!</f>
        <v>#REF!</v>
      </c>
      <c r="F13" s="7" t="e">
        <f>#REF!</f>
        <v>#REF!</v>
      </c>
      <c r="G13" s="7" t="e">
        <f>#REF!</f>
        <v>#REF!</v>
      </c>
      <c r="H13" s="7" t="e">
        <f>#REF!</f>
        <v>#REF!</v>
      </c>
      <c r="I13" s="7" t="e">
        <f>#REF!</f>
        <v>#REF!</v>
      </c>
      <c r="J13" s="7" t="e">
        <f>#REF!</f>
        <v>#REF!</v>
      </c>
      <c r="K13" s="268" t="e">
        <f>#REF!</f>
        <v>#REF!</v>
      </c>
      <c r="L13" s="7" t="e">
        <f>#REF!</f>
        <v>#REF!</v>
      </c>
      <c r="M13" s="8" t="e">
        <f>#REF!</f>
        <v>#REF!</v>
      </c>
      <c r="N13" s="8" t="e">
        <f>#REF!</f>
        <v>#REF!</v>
      </c>
      <c r="O13" s="8" t="e">
        <f>#REF!</f>
        <v>#REF!</v>
      </c>
      <c r="P13" s="8" t="e">
        <f t="shared" si="0"/>
        <v>#REF!</v>
      </c>
      <c r="Q13" s="9" t="e">
        <f>#REF!</f>
        <v>#REF!</v>
      </c>
      <c r="R13" s="9" t="e">
        <f>#REF!</f>
        <v>#REF!</v>
      </c>
    </row>
    <row r="14" spans="1:19">
      <c r="A14" s="6" t="e">
        <f>#REF!</f>
        <v>#REF!</v>
      </c>
      <c r="B14" s="6" t="e">
        <f>#REF!</f>
        <v>#REF!</v>
      </c>
      <c r="C14" s="7" t="e">
        <f>#REF!</f>
        <v>#REF!</v>
      </c>
      <c r="D14" s="7" t="e">
        <f>#REF!</f>
        <v>#REF!</v>
      </c>
      <c r="E14" s="7" t="e">
        <f>#REF!</f>
        <v>#REF!</v>
      </c>
      <c r="F14" s="7" t="e">
        <f>#REF!</f>
        <v>#REF!</v>
      </c>
      <c r="G14" s="7" t="e">
        <f>#REF!</f>
        <v>#REF!</v>
      </c>
      <c r="H14" s="7" t="e">
        <f>#REF!</f>
        <v>#REF!</v>
      </c>
      <c r="I14" s="7" t="e">
        <f>#REF!</f>
        <v>#REF!</v>
      </c>
      <c r="J14" s="7" t="e">
        <f>#REF!</f>
        <v>#REF!</v>
      </c>
      <c r="K14" s="268" t="e">
        <f>#REF!</f>
        <v>#REF!</v>
      </c>
      <c r="L14" s="7" t="e">
        <f>#REF!</f>
        <v>#REF!</v>
      </c>
      <c r="M14" s="8" t="e">
        <f>#REF!</f>
        <v>#REF!</v>
      </c>
      <c r="N14" s="8" t="e">
        <f>#REF!</f>
        <v>#REF!</v>
      </c>
      <c r="O14" s="8" t="e">
        <f>#REF!</f>
        <v>#REF!</v>
      </c>
      <c r="P14" s="8" t="e">
        <f t="shared" si="0"/>
        <v>#REF!</v>
      </c>
      <c r="Q14" s="9" t="e">
        <f>#REF!</f>
        <v>#REF!</v>
      </c>
      <c r="R14" s="9" t="e">
        <f>#REF!</f>
        <v>#REF!</v>
      </c>
    </row>
    <row r="15" spans="1:19">
      <c r="A15" s="6" t="e">
        <f>#REF!</f>
        <v>#REF!</v>
      </c>
      <c r="B15" s="6" t="e">
        <f>#REF!</f>
        <v>#REF!</v>
      </c>
      <c r="C15" s="7" t="e">
        <f>#REF!</f>
        <v>#REF!</v>
      </c>
      <c r="D15" s="7" t="e">
        <f>#REF!</f>
        <v>#REF!</v>
      </c>
      <c r="E15" s="7" t="e">
        <f>#REF!</f>
        <v>#REF!</v>
      </c>
      <c r="F15" s="7" t="e">
        <f>#REF!</f>
        <v>#REF!</v>
      </c>
      <c r="G15" s="7" t="e">
        <f>#REF!</f>
        <v>#REF!</v>
      </c>
      <c r="H15" s="7" t="e">
        <f>#REF!</f>
        <v>#REF!</v>
      </c>
      <c r="I15" s="7" t="e">
        <f>#REF!</f>
        <v>#REF!</v>
      </c>
      <c r="J15" s="7" t="e">
        <f>#REF!</f>
        <v>#REF!</v>
      </c>
      <c r="K15" s="268" t="e">
        <f>#REF!</f>
        <v>#REF!</v>
      </c>
      <c r="L15" s="7" t="e">
        <f>#REF!</f>
        <v>#REF!</v>
      </c>
      <c r="M15" s="8" t="e">
        <f>#REF!</f>
        <v>#REF!</v>
      </c>
      <c r="N15" s="8" t="e">
        <f>#REF!</f>
        <v>#REF!</v>
      </c>
      <c r="O15" s="8" t="e">
        <f>#REF!</f>
        <v>#REF!</v>
      </c>
      <c r="P15" s="8" t="e">
        <f t="shared" si="0"/>
        <v>#REF!</v>
      </c>
      <c r="Q15" s="9" t="e">
        <f>#REF!</f>
        <v>#REF!</v>
      </c>
      <c r="R15" s="9" t="e">
        <f>#REF!</f>
        <v>#REF!</v>
      </c>
    </row>
    <row r="16" spans="1:19" ht="13.5" customHeight="1">
      <c r="A16" s="6" t="e">
        <f>#REF!</f>
        <v>#REF!</v>
      </c>
      <c r="B16" s="6" t="e">
        <f>#REF!</f>
        <v>#REF!</v>
      </c>
      <c r="C16" s="7" t="e">
        <f>#REF!</f>
        <v>#REF!</v>
      </c>
      <c r="D16" s="7" t="e">
        <f>#REF!</f>
        <v>#REF!</v>
      </c>
      <c r="E16" s="7" t="e">
        <f>#REF!</f>
        <v>#REF!</v>
      </c>
      <c r="F16" s="7" t="e">
        <f>#REF!</f>
        <v>#REF!</v>
      </c>
      <c r="G16" s="7" t="e">
        <f>#REF!</f>
        <v>#REF!</v>
      </c>
      <c r="H16" s="7" t="e">
        <f>#REF!</f>
        <v>#REF!</v>
      </c>
      <c r="I16" s="7" t="e">
        <f>#REF!</f>
        <v>#REF!</v>
      </c>
      <c r="J16" s="7" t="e">
        <f>#REF!</f>
        <v>#REF!</v>
      </c>
      <c r="K16" s="268" t="e">
        <f>#REF!</f>
        <v>#REF!</v>
      </c>
      <c r="L16" s="7" t="e">
        <f>#REF!</f>
        <v>#REF!</v>
      </c>
      <c r="M16" s="8" t="e">
        <f>#REF!</f>
        <v>#REF!</v>
      </c>
      <c r="N16" s="8" t="e">
        <f>#REF!</f>
        <v>#REF!</v>
      </c>
      <c r="O16" s="8" t="e">
        <f>#REF!</f>
        <v>#REF!</v>
      </c>
      <c r="P16" s="8" t="e">
        <f t="shared" si="0"/>
        <v>#REF!</v>
      </c>
      <c r="Q16" s="9" t="e">
        <f>#REF!</f>
        <v>#REF!</v>
      </c>
      <c r="R16" s="9" t="e">
        <f>#REF!</f>
        <v>#REF!</v>
      </c>
    </row>
    <row r="17" spans="1:18">
      <c r="A17" s="6" t="e">
        <f>#REF!</f>
        <v>#REF!</v>
      </c>
      <c r="B17" s="6" t="e">
        <f>#REF!</f>
        <v>#REF!</v>
      </c>
      <c r="C17" s="7" t="e">
        <f>#REF!</f>
        <v>#REF!</v>
      </c>
      <c r="D17" s="7" t="e">
        <f>#REF!</f>
        <v>#REF!</v>
      </c>
      <c r="E17" s="7" t="e">
        <f>#REF!</f>
        <v>#REF!</v>
      </c>
      <c r="F17" s="7" t="e">
        <f>#REF!</f>
        <v>#REF!</v>
      </c>
      <c r="G17" s="7" t="e">
        <f>#REF!</f>
        <v>#REF!</v>
      </c>
      <c r="H17" s="7" t="e">
        <f>#REF!</f>
        <v>#REF!</v>
      </c>
      <c r="I17" s="7" t="e">
        <f>#REF!</f>
        <v>#REF!</v>
      </c>
      <c r="J17" s="7" t="e">
        <f>#REF!</f>
        <v>#REF!</v>
      </c>
      <c r="K17" s="268" t="e">
        <f>#REF!</f>
        <v>#REF!</v>
      </c>
      <c r="L17" s="7" t="e">
        <f>#REF!</f>
        <v>#REF!</v>
      </c>
      <c r="M17" s="8" t="e">
        <f>#REF!</f>
        <v>#REF!</v>
      </c>
      <c r="N17" s="8" t="e">
        <f>#REF!</f>
        <v>#REF!</v>
      </c>
      <c r="O17" s="8" t="e">
        <f>#REF!</f>
        <v>#REF!</v>
      </c>
      <c r="P17" s="8" t="e">
        <f t="shared" si="0"/>
        <v>#REF!</v>
      </c>
      <c r="Q17" s="9" t="e">
        <f>#REF!</f>
        <v>#REF!</v>
      </c>
      <c r="R17" s="9" t="e">
        <f>#REF!</f>
        <v>#REF!</v>
      </c>
    </row>
    <row r="18" spans="1:18">
      <c r="A18" s="6" t="e">
        <f>#REF!</f>
        <v>#REF!</v>
      </c>
      <c r="B18" s="6" t="e">
        <f>#REF!</f>
        <v>#REF!</v>
      </c>
      <c r="C18" s="7" t="e">
        <f>#REF!</f>
        <v>#REF!</v>
      </c>
      <c r="D18" s="7" t="e">
        <f>#REF!</f>
        <v>#REF!</v>
      </c>
      <c r="E18" s="7" t="e">
        <f>#REF!</f>
        <v>#REF!</v>
      </c>
      <c r="F18" s="7" t="e">
        <f>#REF!</f>
        <v>#REF!</v>
      </c>
      <c r="G18" s="7" t="e">
        <f>#REF!</f>
        <v>#REF!</v>
      </c>
      <c r="H18" s="7" t="e">
        <f>#REF!</f>
        <v>#REF!</v>
      </c>
      <c r="I18" s="7" t="e">
        <f>#REF!</f>
        <v>#REF!</v>
      </c>
      <c r="J18" s="7" t="e">
        <f>#REF!</f>
        <v>#REF!</v>
      </c>
      <c r="K18" s="268" t="e">
        <f>#REF!</f>
        <v>#REF!</v>
      </c>
      <c r="L18" s="7" t="e">
        <f>#REF!</f>
        <v>#REF!</v>
      </c>
      <c r="M18" s="8" t="e">
        <f>#REF!</f>
        <v>#REF!</v>
      </c>
      <c r="N18" s="8" t="e">
        <f>#REF!</f>
        <v>#REF!</v>
      </c>
      <c r="O18" s="8" t="e">
        <f>#REF!</f>
        <v>#REF!</v>
      </c>
      <c r="P18" s="8" t="e">
        <f t="shared" si="0"/>
        <v>#REF!</v>
      </c>
      <c r="Q18" s="9" t="e">
        <f>#REF!</f>
        <v>#REF!</v>
      </c>
      <c r="R18" s="9" t="e">
        <f>#REF!</f>
        <v>#REF!</v>
      </c>
    </row>
    <row r="19" spans="1:18">
      <c r="A19" s="6" t="e">
        <f>#REF!</f>
        <v>#REF!</v>
      </c>
      <c r="B19" s="6" t="e">
        <f>#REF!</f>
        <v>#REF!</v>
      </c>
      <c r="C19" s="7" t="e">
        <f>#REF!</f>
        <v>#REF!</v>
      </c>
      <c r="D19" s="7" t="e">
        <f>#REF!</f>
        <v>#REF!</v>
      </c>
      <c r="E19" s="7" t="e">
        <f>#REF!</f>
        <v>#REF!</v>
      </c>
      <c r="F19" s="7" t="e">
        <f>#REF!</f>
        <v>#REF!</v>
      </c>
      <c r="G19" s="7" t="e">
        <f>#REF!</f>
        <v>#REF!</v>
      </c>
      <c r="H19" s="7" t="e">
        <f>#REF!</f>
        <v>#REF!</v>
      </c>
      <c r="I19" s="7" t="e">
        <f>#REF!</f>
        <v>#REF!</v>
      </c>
      <c r="J19" s="7" t="e">
        <f>#REF!</f>
        <v>#REF!</v>
      </c>
      <c r="K19" s="268" t="e">
        <f>#REF!</f>
        <v>#REF!</v>
      </c>
      <c r="L19" s="7" t="e">
        <f>#REF!</f>
        <v>#REF!</v>
      </c>
      <c r="M19" s="8" t="e">
        <f>#REF!</f>
        <v>#REF!</v>
      </c>
      <c r="N19" s="8" t="e">
        <f>#REF!</f>
        <v>#REF!</v>
      </c>
      <c r="O19" s="8" t="e">
        <f>#REF!</f>
        <v>#REF!</v>
      </c>
      <c r="P19" s="8" t="e">
        <f t="shared" si="0"/>
        <v>#REF!</v>
      </c>
      <c r="Q19" s="9" t="e">
        <f>#REF!</f>
        <v>#REF!</v>
      </c>
      <c r="R19" s="9" t="e">
        <f>#REF!</f>
        <v>#REF!</v>
      </c>
    </row>
    <row r="20" spans="1:18">
      <c r="A20" s="6" t="e">
        <f>#REF!</f>
        <v>#REF!</v>
      </c>
      <c r="B20" s="6" t="e">
        <f>#REF!</f>
        <v>#REF!</v>
      </c>
      <c r="C20" s="7" t="e">
        <f>#REF!</f>
        <v>#REF!</v>
      </c>
      <c r="D20" s="7" t="e">
        <f>#REF!</f>
        <v>#REF!</v>
      </c>
      <c r="E20" s="7" t="e">
        <f>#REF!</f>
        <v>#REF!</v>
      </c>
      <c r="F20" s="7" t="e">
        <f>#REF!</f>
        <v>#REF!</v>
      </c>
      <c r="G20" s="7" t="e">
        <f>#REF!</f>
        <v>#REF!</v>
      </c>
      <c r="H20" s="7" t="e">
        <f>#REF!</f>
        <v>#REF!</v>
      </c>
      <c r="I20" s="7" t="e">
        <f>#REF!</f>
        <v>#REF!</v>
      </c>
      <c r="J20" s="7" t="e">
        <f>#REF!</f>
        <v>#REF!</v>
      </c>
      <c r="K20" s="268" t="e">
        <f>#REF!</f>
        <v>#REF!</v>
      </c>
      <c r="L20" s="7" t="e">
        <f>#REF!</f>
        <v>#REF!</v>
      </c>
      <c r="M20" s="8" t="e">
        <f>#REF!</f>
        <v>#REF!</v>
      </c>
      <c r="N20" s="8" t="e">
        <f>#REF!</f>
        <v>#REF!</v>
      </c>
      <c r="O20" s="8" t="e">
        <f>#REF!</f>
        <v>#REF!</v>
      </c>
      <c r="P20" s="8" t="e">
        <f t="shared" si="0"/>
        <v>#REF!</v>
      </c>
      <c r="Q20" s="9" t="e">
        <f>#REF!</f>
        <v>#REF!</v>
      </c>
      <c r="R20" s="9" t="e">
        <f>#REF!</f>
        <v>#REF!</v>
      </c>
    </row>
    <row r="21" spans="1:18">
      <c r="A21" s="6" t="e">
        <f>#REF!</f>
        <v>#REF!</v>
      </c>
      <c r="B21" s="6" t="e">
        <f>#REF!</f>
        <v>#REF!</v>
      </c>
      <c r="C21" s="7" t="e">
        <f>#REF!</f>
        <v>#REF!</v>
      </c>
      <c r="D21" s="7" t="e">
        <f>#REF!</f>
        <v>#REF!</v>
      </c>
      <c r="E21" s="7" t="e">
        <f>#REF!</f>
        <v>#REF!</v>
      </c>
      <c r="F21" s="7" t="e">
        <f>#REF!</f>
        <v>#REF!</v>
      </c>
      <c r="G21" s="7" t="e">
        <f>#REF!</f>
        <v>#REF!</v>
      </c>
      <c r="H21" s="7" t="e">
        <f>#REF!</f>
        <v>#REF!</v>
      </c>
      <c r="I21" s="7" t="e">
        <f>#REF!</f>
        <v>#REF!</v>
      </c>
      <c r="J21" s="7" t="e">
        <f>#REF!</f>
        <v>#REF!</v>
      </c>
      <c r="K21" s="268" t="e">
        <f>#REF!</f>
        <v>#REF!</v>
      </c>
      <c r="L21" s="7" t="e">
        <f>#REF!</f>
        <v>#REF!</v>
      </c>
      <c r="M21" s="8" t="e">
        <f>#REF!</f>
        <v>#REF!</v>
      </c>
      <c r="N21" s="8" t="e">
        <f>#REF!</f>
        <v>#REF!</v>
      </c>
      <c r="O21" s="8" t="e">
        <f>#REF!</f>
        <v>#REF!</v>
      </c>
      <c r="P21" s="8" t="e">
        <f t="shared" si="0"/>
        <v>#REF!</v>
      </c>
      <c r="Q21" s="9" t="e">
        <f>#REF!</f>
        <v>#REF!</v>
      </c>
      <c r="R21" s="9" t="e">
        <f>#REF!</f>
        <v>#REF!</v>
      </c>
    </row>
    <row r="22" spans="1:18">
      <c r="A22" s="6" t="e">
        <f>#REF!</f>
        <v>#REF!</v>
      </c>
      <c r="B22" s="6" t="e">
        <f>#REF!</f>
        <v>#REF!</v>
      </c>
      <c r="C22" s="7" t="e">
        <f>#REF!</f>
        <v>#REF!</v>
      </c>
      <c r="D22" s="7" t="e">
        <f>#REF!</f>
        <v>#REF!</v>
      </c>
      <c r="E22" s="7" t="e">
        <f>#REF!</f>
        <v>#REF!</v>
      </c>
      <c r="F22" s="7" t="e">
        <f>#REF!</f>
        <v>#REF!</v>
      </c>
      <c r="G22" s="7" t="e">
        <f>#REF!</f>
        <v>#REF!</v>
      </c>
      <c r="H22" s="7" t="e">
        <f>#REF!</f>
        <v>#REF!</v>
      </c>
      <c r="I22" s="7" t="e">
        <f>#REF!</f>
        <v>#REF!</v>
      </c>
      <c r="J22" s="7" t="e">
        <f>#REF!</f>
        <v>#REF!</v>
      </c>
      <c r="K22" s="268" t="e">
        <f>#REF!</f>
        <v>#REF!</v>
      </c>
      <c r="L22" s="7" t="e">
        <f>#REF!</f>
        <v>#REF!</v>
      </c>
      <c r="M22" s="8" t="e">
        <f>#REF!</f>
        <v>#REF!</v>
      </c>
      <c r="N22" s="8" t="e">
        <f>#REF!</f>
        <v>#REF!</v>
      </c>
      <c r="O22" s="8" t="e">
        <f>#REF!</f>
        <v>#REF!</v>
      </c>
      <c r="P22" s="8" t="e">
        <f t="shared" si="0"/>
        <v>#REF!</v>
      </c>
      <c r="Q22" s="9" t="e">
        <f>#REF!</f>
        <v>#REF!</v>
      </c>
      <c r="R22" s="9" t="e">
        <f>#REF!</f>
        <v>#REF!</v>
      </c>
    </row>
    <row r="23" spans="1:18">
      <c r="A23" s="6" t="e">
        <f>#REF!</f>
        <v>#REF!</v>
      </c>
      <c r="B23" s="6" t="e">
        <f>#REF!</f>
        <v>#REF!</v>
      </c>
      <c r="C23" s="7" t="e">
        <f>#REF!</f>
        <v>#REF!</v>
      </c>
      <c r="D23" s="7" t="e">
        <f>#REF!</f>
        <v>#REF!</v>
      </c>
      <c r="E23" s="7" t="e">
        <f>#REF!</f>
        <v>#REF!</v>
      </c>
      <c r="F23" s="7" t="e">
        <f>#REF!</f>
        <v>#REF!</v>
      </c>
      <c r="G23" s="7" t="e">
        <f>#REF!</f>
        <v>#REF!</v>
      </c>
      <c r="H23" s="7" t="e">
        <f>#REF!</f>
        <v>#REF!</v>
      </c>
      <c r="I23" s="7" t="e">
        <f>#REF!</f>
        <v>#REF!</v>
      </c>
      <c r="J23" s="7" t="e">
        <f>#REF!</f>
        <v>#REF!</v>
      </c>
      <c r="K23" s="268" t="e">
        <f>#REF!</f>
        <v>#REF!</v>
      </c>
      <c r="L23" s="7" t="e">
        <f>#REF!</f>
        <v>#REF!</v>
      </c>
      <c r="M23" s="8" t="e">
        <f>#REF!</f>
        <v>#REF!</v>
      </c>
      <c r="N23" s="8" t="e">
        <f>#REF!</f>
        <v>#REF!</v>
      </c>
      <c r="O23" s="8" t="e">
        <f>#REF!</f>
        <v>#REF!</v>
      </c>
      <c r="P23" s="8" t="e">
        <f t="shared" ref="P23:P35" si="1">SUM(M23:O23)</f>
        <v>#REF!</v>
      </c>
      <c r="Q23" s="9" t="e">
        <f>#REF!</f>
        <v>#REF!</v>
      </c>
      <c r="R23" s="9" t="e">
        <f>#REF!</f>
        <v>#REF!</v>
      </c>
    </row>
    <row r="24" spans="1:18">
      <c r="A24" s="6" t="e">
        <f>#REF!</f>
        <v>#REF!</v>
      </c>
      <c r="B24" s="6" t="e">
        <f>#REF!</f>
        <v>#REF!</v>
      </c>
      <c r="C24" s="7" t="e">
        <f>#REF!</f>
        <v>#REF!</v>
      </c>
      <c r="D24" s="7" t="e">
        <f>#REF!</f>
        <v>#REF!</v>
      </c>
      <c r="E24" s="7" t="e">
        <f>#REF!</f>
        <v>#REF!</v>
      </c>
      <c r="F24" s="7" t="e">
        <f>#REF!</f>
        <v>#REF!</v>
      </c>
      <c r="G24" s="7" t="e">
        <f>#REF!</f>
        <v>#REF!</v>
      </c>
      <c r="H24" s="7" t="e">
        <f>#REF!</f>
        <v>#REF!</v>
      </c>
      <c r="I24" s="7" t="e">
        <f>#REF!</f>
        <v>#REF!</v>
      </c>
      <c r="J24" s="7" t="e">
        <f>#REF!</f>
        <v>#REF!</v>
      </c>
      <c r="K24" s="268" t="e">
        <f>#REF!</f>
        <v>#REF!</v>
      </c>
      <c r="L24" s="7" t="e">
        <f>#REF!</f>
        <v>#REF!</v>
      </c>
      <c r="M24" s="8" t="e">
        <f>#REF!</f>
        <v>#REF!</v>
      </c>
      <c r="N24" s="8" t="e">
        <f>#REF!</f>
        <v>#REF!</v>
      </c>
      <c r="O24" s="8" t="e">
        <f>#REF!</f>
        <v>#REF!</v>
      </c>
      <c r="P24" s="8" t="e">
        <f t="shared" si="1"/>
        <v>#REF!</v>
      </c>
      <c r="Q24" s="9" t="e">
        <f>#REF!</f>
        <v>#REF!</v>
      </c>
      <c r="R24" s="9" t="e">
        <f>#REF!</f>
        <v>#REF!</v>
      </c>
    </row>
    <row r="25" spans="1:18">
      <c r="A25" s="6" t="e">
        <f>#REF!</f>
        <v>#REF!</v>
      </c>
      <c r="B25" s="6" t="e">
        <f>#REF!</f>
        <v>#REF!</v>
      </c>
      <c r="C25" s="7" t="e">
        <f>#REF!</f>
        <v>#REF!</v>
      </c>
      <c r="D25" s="7" t="e">
        <f>#REF!</f>
        <v>#REF!</v>
      </c>
      <c r="E25" s="7" t="e">
        <f>#REF!</f>
        <v>#REF!</v>
      </c>
      <c r="F25" s="7" t="e">
        <f>#REF!</f>
        <v>#REF!</v>
      </c>
      <c r="G25" s="7" t="e">
        <f>#REF!</f>
        <v>#REF!</v>
      </c>
      <c r="H25" s="7" t="e">
        <f>#REF!</f>
        <v>#REF!</v>
      </c>
      <c r="I25" s="7" t="e">
        <f>#REF!</f>
        <v>#REF!</v>
      </c>
      <c r="J25" s="7" t="e">
        <f>#REF!</f>
        <v>#REF!</v>
      </c>
      <c r="K25" s="268" t="e">
        <f>#REF!</f>
        <v>#REF!</v>
      </c>
      <c r="L25" s="7" t="e">
        <f>#REF!</f>
        <v>#REF!</v>
      </c>
      <c r="M25" s="8" t="e">
        <f>#REF!</f>
        <v>#REF!</v>
      </c>
      <c r="N25" s="8" t="e">
        <f>#REF!</f>
        <v>#REF!</v>
      </c>
      <c r="O25" s="8" t="e">
        <f>#REF!</f>
        <v>#REF!</v>
      </c>
      <c r="P25" s="8" t="e">
        <f t="shared" si="1"/>
        <v>#REF!</v>
      </c>
      <c r="Q25" s="9" t="e">
        <f>#REF!</f>
        <v>#REF!</v>
      </c>
      <c r="R25" s="9" t="e">
        <f>#REF!</f>
        <v>#REF!</v>
      </c>
    </row>
    <row r="26" spans="1:18">
      <c r="A26" s="6" t="e">
        <f>#REF!</f>
        <v>#REF!</v>
      </c>
      <c r="B26" s="6" t="e">
        <f>#REF!</f>
        <v>#REF!</v>
      </c>
      <c r="C26" s="7" t="e">
        <f>#REF!</f>
        <v>#REF!</v>
      </c>
      <c r="D26" s="7" t="e">
        <f>#REF!</f>
        <v>#REF!</v>
      </c>
      <c r="E26" s="7" t="e">
        <f>#REF!</f>
        <v>#REF!</v>
      </c>
      <c r="F26" s="7" t="e">
        <f>#REF!</f>
        <v>#REF!</v>
      </c>
      <c r="G26" s="7" t="e">
        <f>#REF!</f>
        <v>#REF!</v>
      </c>
      <c r="H26" s="7" t="e">
        <f>#REF!</f>
        <v>#REF!</v>
      </c>
      <c r="I26" s="7" t="e">
        <f>#REF!</f>
        <v>#REF!</v>
      </c>
      <c r="J26" s="7" t="e">
        <f>#REF!</f>
        <v>#REF!</v>
      </c>
      <c r="K26" s="268" t="e">
        <f>#REF!</f>
        <v>#REF!</v>
      </c>
      <c r="L26" s="7" t="e">
        <f>#REF!</f>
        <v>#REF!</v>
      </c>
      <c r="M26" s="8" t="e">
        <f>#REF!</f>
        <v>#REF!</v>
      </c>
      <c r="N26" s="8" t="e">
        <f>#REF!</f>
        <v>#REF!</v>
      </c>
      <c r="O26" s="8" t="e">
        <f>#REF!</f>
        <v>#REF!</v>
      </c>
      <c r="P26" s="8" t="e">
        <f t="shared" si="1"/>
        <v>#REF!</v>
      </c>
      <c r="Q26" s="9" t="e">
        <f>#REF!</f>
        <v>#REF!</v>
      </c>
      <c r="R26" s="9" t="e">
        <f>#REF!</f>
        <v>#REF!</v>
      </c>
    </row>
    <row r="27" spans="1:18">
      <c r="A27" s="6" t="e">
        <f>#REF!</f>
        <v>#REF!</v>
      </c>
      <c r="B27" s="6" t="e">
        <f>#REF!</f>
        <v>#REF!</v>
      </c>
      <c r="C27" s="7" t="e">
        <f>#REF!</f>
        <v>#REF!</v>
      </c>
      <c r="D27" s="7" t="e">
        <f>#REF!</f>
        <v>#REF!</v>
      </c>
      <c r="E27" s="7" t="e">
        <f>#REF!</f>
        <v>#REF!</v>
      </c>
      <c r="F27" s="7" t="e">
        <f>#REF!</f>
        <v>#REF!</v>
      </c>
      <c r="G27" s="7" t="e">
        <f>#REF!</f>
        <v>#REF!</v>
      </c>
      <c r="H27" s="7" t="e">
        <f>#REF!</f>
        <v>#REF!</v>
      </c>
      <c r="I27" s="7" t="e">
        <f>#REF!</f>
        <v>#REF!</v>
      </c>
      <c r="J27" s="7" t="e">
        <f>#REF!</f>
        <v>#REF!</v>
      </c>
      <c r="K27" s="268" t="e">
        <f>#REF!</f>
        <v>#REF!</v>
      </c>
      <c r="L27" s="7" t="e">
        <f>#REF!</f>
        <v>#REF!</v>
      </c>
      <c r="M27" s="8" t="e">
        <f>#REF!</f>
        <v>#REF!</v>
      </c>
      <c r="N27" s="8" t="e">
        <f>#REF!</f>
        <v>#REF!</v>
      </c>
      <c r="O27" s="8" t="e">
        <f>#REF!</f>
        <v>#REF!</v>
      </c>
      <c r="P27" s="8" t="e">
        <f t="shared" si="1"/>
        <v>#REF!</v>
      </c>
      <c r="Q27" s="9" t="e">
        <f>#REF!</f>
        <v>#REF!</v>
      </c>
      <c r="R27" s="9" t="e">
        <f>#REF!</f>
        <v>#REF!</v>
      </c>
    </row>
    <row r="28" spans="1:18">
      <c r="A28" s="6" t="e">
        <f>#REF!</f>
        <v>#REF!</v>
      </c>
      <c r="B28" s="6" t="e">
        <f>#REF!</f>
        <v>#REF!</v>
      </c>
      <c r="C28" s="7" t="e">
        <f>#REF!</f>
        <v>#REF!</v>
      </c>
      <c r="D28" s="7" t="e">
        <f>#REF!</f>
        <v>#REF!</v>
      </c>
      <c r="E28" s="7" t="e">
        <f>#REF!</f>
        <v>#REF!</v>
      </c>
      <c r="F28" s="7" t="e">
        <f>#REF!</f>
        <v>#REF!</v>
      </c>
      <c r="G28" s="7" t="e">
        <f>#REF!</f>
        <v>#REF!</v>
      </c>
      <c r="H28" s="7" t="e">
        <f>#REF!</f>
        <v>#REF!</v>
      </c>
      <c r="I28" s="7" t="e">
        <f>#REF!</f>
        <v>#REF!</v>
      </c>
      <c r="J28" s="7" t="e">
        <f>#REF!</f>
        <v>#REF!</v>
      </c>
      <c r="K28" s="268" t="e">
        <f>#REF!</f>
        <v>#REF!</v>
      </c>
      <c r="L28" s="7" t="e">
        <f>#REF!</f>
        <v>#REF!</v>
      </c>
      <c r="M28" s="8" t="e">
        <f>#REF!</f>
        <v>#REF!</v>
      </c>
      <c r="N28" s="8" t="e">
        <f>#REF!</f>
        <v>#REF!</v>
      </c>
      <c r="O28" s="8" t="e">
        <f>#REF!</f>
        <v>#REF!</v>
      </c>
      <c r="P28" s="8" t="e">
        <f t="shared" si="1"/>
        <v>#REF!</v>
      </c>
      <c r="Q28" s="9" t="e">
        <f>#REF!</f>
        <v>#REF!</v>
      </c>
      <c r="R28" s="9" t="e">
        <f>#REF!</f>
        <v>#REF!</v>
      </c>
    </row>
    <row r="29" spans="1:18">
      <c r="A29" s="6" t="e">
        <f>#REF!</f>
        <v>#REF!</v>
      </c>
      <c r="B29" s="6" t="e">
        <f>#REF!</f>
        <v>#REF!</v>
      </c>
      <c r="C29" s="7" t="e">
        <f>#REF!</f>
        <v>#REF!</v>
      </c>
      <c r="D29" s="7" t="e">
        <f>#REF!</f>
        <v>#REF!</v>
      </c>
      <c r="E29" s="7" t="e">
        <f>#REF!</f>
        <v>#REF!</v>
      </c>
      <c r="F29" s="7" t="e">
        <f>#REF!</f>
        <v>#REF!</v>
      </c>
      <c r="G29" s="7" t="e">
        <f>#REF!</f>
        <v>#REF!</v>
      </c>
      <c r="H29" s="7" t="e">
        <f>#REF!</f>
        <v>#REF!</v>
      </c>
      <c r="I29" s="7" t="e">
        <f>#REF!</f>
        <v>#REF!</v>
      </c>
      <c r="J29" s="7" t="e">
        <f>#REF!</f>
        <v>#REF!</v>
      </c>
      <c r="K29" s="268" t="e">
        <f>#REF!</f>
        <v>#REF!</v>
      </c>
      <c r="L29" s="7" t="e">
        <f>#REF!</f>
        <v>#REF!</v>
      </c>
      <c r="M29" s="8" t="e">
        <f>#REF!</f>
        <v>#REF!</v>
      </c>
      <c r="N29" s="8" t="e">
        <f>#REF!</f>
        <v>#REF!</v>
      </c>
      <c r="O29" s="8" t="e">
        <f>#REF!</f>
        <v>#REF!</v>
      </c>
      <c r="P29" s="8" t="e">
        <f t="shared" si="1"/>
        <v>#REF!</v>
      </c>
      <c r="Q29" s="9" t="e">
        <f>#REF!</f>
        <v>#REF!</v>
      </c>
      <c r="R29" s="9" t="e">
        <f>#REF!</f>
        <v>#REF!</v>
      </c>
    </row>
    <row r="30" spans="1:18">
      <c r="A30" s="6" t="e">
        <f>#REF!</f>
        <v>#REF!</v>
      </c>
      <c r="B30" s="6" t="e">
        <f>#REF!</f>
        <v>#REF!</v>
      </c>
      <c r="C30" s="7" t="e">
        <f>#REF!</f>
        <v>#REF!</v>
      </c>
      <c r="D30" s="7" t="e">
        <f>#REF!</f>
        <v>#REF!</v>
      </c>
      <c r="E30" s="7" t="e">
        <f>#REF!</f>
        <v>#REF!</v>
      </c>
      <c r="F30" s="7" t="e">
        <f>#REF!</f>
        <v>#REF!</v>
      </c>
      <c r="G30" s="7" t="e">
        <f>#REF!</f>
        <v>#REF!</v>
      </c>
      <c r="H30" s="7" t="e">
        <f>#REF!</f>
        <v>#REF!</v>
      </c>
      <c r="I30" s="7" t="e">
        <f>#REF!</f>
        <v>#REF!</v>
      </c>
      <c r="J30" s="7" t="e">
        <f>#REF!</f>
        <v>#REF!</v>
      </c>
      <c r="K30" s="268" t="e">
        <f>#REF!</f>
        <v>#REF!</v>
      </c>
      <c r="L30" s="7" t="e">
        <f>#REF!</f>
        <v>#REF!</v>
      </c>
      <c r="M30" s="8" t="e">
        <f>#REF!</f>
        <v>#REF!</v>
      </c>
      <c r="N30" s="8" t="e">
        <f>#REF!</f>
        <v>#REF!</v>
      </c>
      <c r="O30" s="8" t="e">
        <f>#REF!</f>
        <v>#REF!</v>
      </c>
      <c r="P30" s="8" t="e">
        <f t="shared" si="1"/>
        <v>#REF!</v>
      </c>
      <c r="Q30" s="9" t="e">
        <f>#REF!</f>
        <v>#REF!</v>
      </c>
      <c r="R30" s="9" t="e">
        <f>#REF!</f>
        <v>#REF!</v>
      </c>
    </row>
    <row r="31" spans="1:18">
      <c r="A31" s="6" t="e">
        <f>#REF!</f>
        <v>#REF!</v>
      </c>
      <c r="B31" s="6" t="e">
        <f>#REF!</f>
        <v>#REF!</v>
      </c>
      <c r="C31" s="7" t="e">
        <f>#REF!</f>
        <v>#REF!</v>
      </c>
      <c r="D31" s="7" t="e">
        <f>#REF!</f>
        <v>#REF!</v>
      </c>
      <c r="E31" s="7" t="e">
        <f>#REF!</f>
        <v>#REF!</v>
      </c>
      <c r="F31" s="7" t="e">
        <f>#REF!</f>
        <v>#REF!</v>
      </c>
      <c r="G31" s="7" t="e">
        <f>#REF!</f>
        <v>#REF!</v>
      </c>
      <c r="H31" s="7" t="e">
        <f>#REF!</f>
        <v>#REF!</v>
      </c>
      <c r="I31" s="7" t="e">
        <f>#REF!</f>
        <v>#REF!</v>
      </c>
      <c r="J31" s="7" t="e">
        <f>#REF!</f>
        <v>#REF!</v>
      </c>
      <c r="K31" s="268" t="e">
        <f>#REF!</f>
        <v>#REF!</v>
      </c>
      <c r="L31" s="7" t="e">
        <f>#REF!</f>
        <v>#REF!</v>
      </c>
      <c r="M31" s="8" t="e">
        <f>#REF!</f>
        <v>#REF!</v>
      </c>
      <c r="N31" s="8" t="e">
        <f>#REF!</f>
        <v>#REF!</v>
      </c>
      <c r="O31" s="8" t="e">
        <f>#REF!</f>
        <v>#REF!</v>
      </c>
      <c r="P31" s="8" t="e">
        <f t="shared" si="1"/>
        <v>#REF!</v>
      </c>
      <c r="Q31" s="9" t="e">
        <f>#REF!</f>
        <v>#REF!</v>
      </c>
      <c r="R31" s="9" t="e">
        <f>#REF!</f>
        <v>#REF!</v>
      </c>
    </row>
    <row r="32" spans="1:18">
      <c r="A32" s="6" t="e">
        <f>#REF!</f>
        <v>#REF!</v>
      </c>
      <c r="B32" s="6" t="e">
        <f>#REF!</f>
        <v>#REF!</v>
      </c>
      <c r="C32" s="7" t="e">
        <f>#REF!</f>
        <v>#REF!</v>
      </c>
      <c r="D32" s="7" t="e">
        <f>#REF!</f>
        <v>#REF!</v>
      </c>
      <c r="E32" s="7" t="e">
        <f>#REF!</f>
        <v>#REF!</v>
      </c>
      <c r="F32" s="7" t="e">
        <f>#REF!</f>
        <v>#REF!</v>
      </c>
      <c r="G32" s="7" t="e">
        <f>#REF!</f>
        <v>#REF!</v>
      </c>
      <c r="H32" s="7" t="e">
        <f>#REF!</f>
        <v>#REF!</v>
      </c>
      <c r="I32" s="7" t="e">
        <f>#REF!</f>
        <v>#REF!</v>
      </c>
      <c r="J32" s="7" t="e">
        <f>#REF!</f>
        <v>#REF!</v>
      </c>
      <c r="K32" s="268" t="e">
        <f>#REF!</f>
        <v>#REF!</v>
      </c>
      <c r="L32" s="7" t="e">
        <f>#REF!</f>
        <v>#REF!</v>
      </c>
      <c r="M32" s="8" t="e">
        <f>#REF!</f>
        <v>#REF!</v>
      </c>
      <c r="N32" s="8" t="e">
        <f>#REF!</f>
        <v>#REF!</v>
      </c>
      <c r="O32" s="8" t="e">
        <f>#REF!</f>
        <v>#REF!</v>
      </c>
      <c r="P32" s="8" t="e">
        <f t="shared" si="1"/>
        <v>#REF!</v>
      </c>
      <c r="Q32" s="9" t="e">
        <f>#REF!</f>
        <v>#REF!</v>
      </c>
      <c r="R32" s="9" t="e">
        <f>#REF!</f>
        <v>#REF!</v>
      </c>
    </row>
    <row r="33" spans="1:18">
      <c r="A33" s="6" t="e">
        <f>#REF!</f>
        <v>#REF!</v>
      </c>
      <c r="B33" s="6" t="e">
        <f>#REF!</f>
        <v>#REF!</v>
      </c>
      <c r="C33" s="7" t="e">
        <f>#REF!</f>
        <v>#REF!</v>
      </c>
      <c r="D33" s="7" t="e">
        <f>#REF!</f>
        <v>#REF!</v>
      </c>
      <c r="E33" s="7" t="e">
        <f>#REF!</f>
        <v>#REF!</v>
      </c>
      <c r="F33" s="7" t="e">
        <f>#REF!</f>
        <v>#REF!</v>
      </c>
      <c r="G33" s="7" t="e">
        <f>#REF!</f>
        <v>#REF!</v>
      </c>
      <c r="H33" s="7" t="e">
        <f>#REF!</f>
        <v>#REF!</v>
      </c>
      <c r="I33" s="7" t="e">
        <f>#REF!</f>
        <v>#REF!</v>
      </c>
      <c r="J33" s="7" t="e">
        <f>#REF!</f>
        <v>#REF!</v>
      </c>
      <c r="K33" s="268" t="e">
        <f>#REF!</f>
        <v>#REF!</v>
      </c>
      <c r="L33" s="7" t="e">
        <f>#REF!</f>
        <v>#REF!</v>
      </c>
      <c r="M33" s="8" t="e">
        <f>#REF!</f>
        <v>#REF!</v>
      </c>
      <c r="N33" s="8" t="e">
        <f>#REF!</f>
        <v>#REF!</v>
      </c>
      <c r="O33" s="8" t="e">
        <f>#REF!</f>
        <v>#REF!</v>
      </c>
      <c r="P33" s="8" t="e">
        <f t="shared" si="1"/>
        <v>#REF!</v>
      </c>
      <c r="Q33" s="9" t="e">
        <f>#REF!</f>
        <v>#REF!</v>
      </c>
      <c r="R33" s="9" t="e">
        <f>#REF!</f>
        <v>#REF!</v>
      </c>
    </row>
    <row r="34" spans="1:18">
      <c r="A34" s="6" t="e">
        <f>#REF!</f>
        <v>#REF!</v>
      </c>
      <c r="B34" s="6" t="e">
        <f>#REF!</f>
        <v>#REF!</v>
      </c>
      <c r="C34" s="7" t="e">
        <f>#REF!</f>
        <v>#REF!</v>
      </c>
      <c r="D34" s="7" t="e">
        <f>#REF!</f>
        <v>#REF!</v>
      </c>
      <c r="E34" s="7" t="e">
        <f>#REF!</f>
        <v>#REF!</v>
      </c>
      <c r="F34" s="7" t="e">
        <f>#REF!</f>
        <v>#REF!</v>
      </c>
      <c r="G34" s="7" t="e">
        <f>#REF!</f>
        <v>#REF!</v>
      </c>
      <c r="H34" s="7" t="e">
        <f>#REF!</f>
        <v>#REF!</v>
      </c>
      <c r="I34" s="7" t="e">
        <f>#REF!</f>
        <v>#REF!</v>
      </c>
      <c r="J34" s="7" t="e">
        <f>#REF!</f>
        <v>#REF!</v>
      </c>
      <c r="K34" s="268" t="e">
        <f>#REF!</f>
        <v>#REF!</v>
      </c>
      <c r="L34" s="7" t="e">
        <f>#REF!</f>
        <v>#REF!</v>
      </c>
      <c r="M34" s="8" t="e">
        <f>#REF!</f>
        <v>#REF!</v>
      </c>
      <c r="N34" s="8" t="e">
        <f>#REF!</f>
        <v>#REF!</v>
      </c>
      <c r="O34" s="8" t="e">
        <f>#REF!</f>
        <v>#REF!</v>
      </c>
      <c r="P34" s="8" t="e">
        <f t="shared" si="1"/>
        <v>#REF!</v>
      </c>
      <c r="Q34" s="9" t="e">
        <f>#REF!</f>
        <v>#REF!</v>
      </c>
      <c r="R34" s="9" t="e">
        <f>#REF!</f>
        <v>#REF!</v>
      </c>
    </row>
    <row r="35" spans="1:18">
      <c r="A35" s="6" t="e">
        <f>#REF!</f>
        <v>#REF!</v>
      </c>
      <c r="B35" s="6" t="e">
        <f>#REF!</f>
        <v>#REF!</v>
      </c>
      <c r="C35" s="7" t="e">
        <f>#REF!</f>
        <v>#REF!</v>
      </c>
      <c r="D35" s="7" t="e">
        <f>#REF!</f>
        <v>#REF!</v>
      </c>
      <c r="E35" s="7" t="e">
        <f>#REF!</f>
        <v>#REF!</v>
      </c>
      <c r="F35" s="7" t="e">
        <f>#REF!</f>
        <v>#REF!</v>
      </c>
      <c r="G35" s="7" t="e">
        <f>#REF!</f>
        <v>#REF!</v>
      </c>
      <c r="H35" s="7" t="e">
        <f>#REF!</f>
        <v>#REF!</v>
      </c>
      <c r="I35" s="7" t="e">
        <f>#REF!</f>
        <v>#REF!</v>
      </c>
      <c r="J35" s="7" t="e">
        <f>#REF!</f>
        <v>#REF!</v>
      </c>
      <c r="K35" s="268" t="e">
        <f>#REF!</f>
        <v>#REF!</v>
      </c>
      <c r="L35" s="7" t="e">
        <f>#REF!</f>
        <v>#REF!</v>
      </c>
      <c r="M35" s="8" t="e">
        <f>#REF!</f>
        <v>#REF!</v>
      </c>
      <c r="N35" s="8" t="e">
        <f>#REF!</f>
        <v>#REF!</v>
      </c>
      <c r="O35" s="8" t="e">
        <f>#REF!</f>
        <v>#REF!</v>
      </c>
      <c r="P35" s="8" t="e">
        <f t="shared" si="1"/>
        <v>#REF!</v>
      </c>
      <c r="Q35" s="9" t="e">
        <f>#REF!</f>
        <v>#REF!</v>
      </c>
      <c r="R35" s="9" t="e">
        <f>#REF!</f>
        <v>#REF!</v>
      </c>
    </row>
    <row r="36" spans="1:18" ht="14.4" customHeight="1" thickBot="1">
      <c r="A36" s="2"/>
      <c r="B36" s="269" t="s">
        <v>414</v>
      </c>
      <c r="C36" s="7"/>
      <c r="D36" s="7"/>
      <c r="E36" s="7"/>
      <c r="F36" s="7"/>
      <c r="G36" s="7"/>
      <c r="H36" s="7"/>
      <c r="I36" s="7"/>
      <c r="J36" s="7"/>
      <c r="K36" s="268"/>
      <c r="L36" s="7"/>
      <c r="M36" s="8" t="e">
        <f>#REF!</f>
        <v>#REF!</v>
      </c>
      <c r="N36" s="8" t="e">
        <f>#REF!</f>
        <v>#REF!</v>
      </c>
      <c r="O36" s="8" t="e">
        <f>#REF!</f>
        <v>#REF!</v>
      </c>
      <c r="P36" s="8" t="e">
        <f>#REF!</f>
        <v>#REF!</v>
      </c>
      <c r="Q36" s="9"/>
      <c r="R36" s="9"/>
    </row>
    <row r="37" spans="1:18" ht="12.6" thickBot="1">
      <c r="A37" s="88"/>
      <c r="B37" s="89" t="s">
        <v>2</v>
      </c>
      <c r="C37" s="90" t="e">
        <f t="shared" ref="C37:P37" si="2">SUM(C2:C36)</f>
        <v>#REF!</v>
      </c>
      <c r="D37" s="90" t="e">
        <f t="shared" si="2"/>
        <v>#REF!</v>
      </c>
      <c r="E37" s="90" t="e">
        <f t="shared" si="2"/>
        <v>#REF!</v>
      </c>
      <c r="F37" s="90" t="e">
        <f t="shared" si="2"/>
        <v>#REF!</v>
      </c>
      <c r="G37" s="90" t="e">
        <f t="shared" si="2"/>
        <v>#REF!</v>
      </c>
      <c r="H37" s="90" t="e">
        <f t="shared" si="2"/>
        <v>#REF!</v>
      </c>
      <c r="I37" s="90" t="e">
        <f t="shared" si="2"/>
        <v>#REF!</v>
      </c>
      <c r="J37" s="90" t="e">
        <f t="shared" si="2"/>
        <v>#REF!</v>
      </c>
      <c r="K37" s="90" t="e">
        <f t="shared" si="2"/>
        <v>#REF!</v>
      </c>
      <c r="L37" s="90" t="e">
        <f t="shared" si="2"/>
        <v>#REF!</v>
      </c>
      <c r="M37" s="91" t="e">
        <f t="shared" si="2"/>
        <v>#REF!</v>
      </c>
      <c r="N37" s="91" t="e">
        <f t="shared" si="2"/>
        <v>#REF!</v>
      </c>
      <c r="O37" s="91" t="e">
        <f t="shared" si="2"/>
        <v>#REF!</v>
      </c>
      <c r="P37" s="91" t="e">
        <f t="shared" si="2"/>
        <v>#REF!</v>
      </c>
      <c r="Q37" s="92" t="e">
        <f>#REF!</f>
        <v>#REF!</v>
      </c>
      <c r="R37" s="93" t="e">
        <f>#REF!</f>
        <v>#REF!</v>
      </c>
    </row>
    <row r="38" spans="1:18" ht="18" thickBot="1">
      <c r="B38" s="49" t="s">
        <v>158</v>
      </c>
      <c r="C38" s="733" t="e">
        <f>#REF!</f>
        <v>#REF!</v>
      </c>
      <c r="D38" s="734"/>
      <c r="E38" s="734"/>
      <c r="F38" s="735"/>
      <c r="I38" s="736" t="s">
        <v>94</v>
      </c>
      <c r="J38" s="736"/>
      <c r="K38" s="736"/>
      <c r="L38" s="736"/>
      <c r="M38" s="737" t="e">
        <f>#REF!</f>
        <v>#REF!</v>
      </c>
      <c r="N38" s="738"/>
      <c r="O38" s="738"/>
      <c r="P38" s="739"/>
    </row>
  </sheetData>
  <mergeCells count="3">
    <mergeCell ref="C38:F38"/>
    <mergeCell ref="I38:L38"/>
    <mergeCell ref="M38:P38"/>
  </mergeCells>
  <pageMargins left="0.45" right="0.2" top="0.75" bottom="0.75" header="0.3" footer="0.3"/>
  <pageSetup scale="98" fitToHeight="0" orientation="landscape" r:id="rId1"/>
  <headerFooter>
    <oddFooter>&amp;LAWFC-UMW Workbook R-2021&amp;R&amp;F -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E72"/>
  <sheetViews>
    <sheetView topLeftCell="A9" workbookViewId="0">
      <selection activeCell="J9" sqref="J9"/>
    </sheetView>
  </sheetViews>
  <sheetFormatPr defaultRowHeight="13.8"/>
  <cols>
    <col min="1" max="1" width="10.7109375" customWidth="1"/>
    <col min="2" max="2" width="62.6171875" customWidth="1"/>
  </cols>
  <sheetData>
    <row r="1" spans="1:4" ht="20.100000000000001">
      <c r="B1" s="79" t="s">
        <v>149</v>
      </c>
      <c r="C1" s="42"/>
      <c r="D1" s="42"/>
    </row>
    <row r="2" spans="1:4" ht="20.100000000000001">
      <c r="B2" s="79" t="s">
        <v>150</v>
      </c>
      <c r="C2" s="42"/>
      <c r="D2" s="42"/>
    </row>
    <row r="3" spans="1:4" ht="14.4">
      <c r="B3" s="80"/>
      <c r="C3" s="42"/>
      <c r="D3" s="42"/>
    </row>
    <row r="4" spans="1:4" ht="14.4">
      <c r="B4" s="80"/>
      <c r="C4" s="42"/>
      <c r="D4" s="42"/>
    </row>
    <row r="5" spans="1:4" ht="14.4">
      <c r="B5" s="80"/>
      <c r="C5" s="42"/>
      <c r="D5" s="42"/>
    </row>
    <row r="6" spans="1:4" ht="14.1">
      <c r="A6" s="105" t="s">
        <v>209</v>
      </c>
      <c r="B6" s="99"/>
      <c r="C6" s="42"/>
      <c r="D6" s="42"/>
    </row>
    <row r="7" spans="1:4">
      <c r="A7" s="105"/>
      <c r="B7" s="81"/>
      <c r="C7" s="42"/>
      <c r="D7" s="42"/>
    </row>
    <row r="8" spans="1:4" ht="14.1">
      <c r="A8" s="105" t="s">
        <v>210</v>
      </c>
      <c r="B8" s="100"/>
      <c r="C8" s="42"/>
      <c r="D8" s="42"/>
    </row>
    <row r="9" spans="1:4">
      <c r="A9" s="105"/>
      <c r="B9" s="81"/>
      <c r="C9" s="42"/>
      <c r="D9" s="42"/>
    </row>
    <row r="10" spans="1:4">
      <c r="A10" s="106" t="s">
        <v>212</v>
      </c>
      <c r="B10" s="78" t="s">
        <v>213</v>
      </c>
      <c r="C10" s="42"/>
      <c r="D10" s="42"/>
    </row>
    <row r="11" spans="1:4">
      <c r="A11" s="82"/>
      <c r="B11" s="78"/>
      <c r="C11" s="42"/>
      <c r="D11" s="42"/>
    </row>
    <row r="12" spans="1:4" ht="63.75" customHeight="1">
      <c r="A12" s="78" t="s">
        <v>214</v>
      </c>
      <c r="B12" s="104"/>
      <c r="C12" s="42"/>
      <c r="D12" s="42"/>
    </row>
    <row r="13" spans="1:4">
      <c r="B13" s="78"/>
      <c r="C13" s="42"/>
      <c r="D13" s="42"/>
    </row>
    <row r="14" spans="1:4" ht="109.5" customHeight="1">
      <c r="B14" s="743" t="s">
        <v>255</v>
      </c>
      <c r="C14" s="744"/>
      <c r="D14" s="744"/>
    </row>
    <row r="15" spans="1:4" ht="6.75" customHeight="1">
      <c r="B15" s="94"/>
      <c r="C15" s="95"/>
      <c r="D15" s="95"/>
    </row>
    <row r="16" spans="1:4" ht="28.5" customHeight="1">
      <c r="B16" s="743" t="s">
        <v>256</v>
      </c>
      <c r="C16" s="743"/>
      <c r="D16" s="743"/>
    </row>
    <row r="17" spans="2:4" ht="28.5" customHeight="1">
      <c r="B17" s="100"/>
      <c r="C17" s="747" t="s">
        <v>241</v>
      </c>
      <c r="D17" s="747"/>
    </row>
    <row r="18" spans="2:4" ht="8.25" customHeight="1">
      <c r="B18" s="94"/>
      <c r="C18" s="95"/>
      <c r="D18" s="95"/>
    </row>
    <row r="19" spans="2:4" ht="14.1">
      <c r="B19" s="83" t="s">
        <v>215</v>
      </c>
      <c r="C19" s="42"/>
      <c r="D19" s="42"/>
    </row>
    <row r="20" spans="2:4" ht="14.1">
      <c r="B20" s="101"/>
      <c r="C20" s="42" t="s">
        <v>138</v>
      </c>
      <c r="D20" s="42"/>
    </row>
    <row r="21" spans="2:4" ht="14.1">
      <c r="B21" s="102"/>
      <c r="C21" s="42" t="s">
        <v>135</v>
      </c>
      <c r="D21" s="42"/>
    </row>
    <row r="22" spans="2:4">
      <c r="B22" s="81"/>
      <c r="C22" s="42"/>
      <c r="D22" s="42"/>
    </row>
    <row r="23" spans="2:4" ht="14.1">
      <c r="B23" s="83" t="s">
        <v>216</v>
      </c>
      <c r="C23" s="42"/>
      <c r="D23" s="42"/>
    </row>
    <row r="24" spans="2:4" ht="14.1">
      <c r="B24" s="101"/>
      <c r="C24" s="42" t="s">
        <v>138</v>
      </c>
      <c r="D24" s="42"/>
    </row>
    <row r="25" spans="2:4" ht="14.1">
      <c r="B25" s="102"/>
      <c r="C25" s="42" t="s">
        <v>135</v>
      </c>
      <c r="D25" s="42"/>
    </row>
    <row r="26" spans="2:4">
      <c r="B26" s="81"/>
      <c r="C26" s="42"/>
      <c r="D26" s="42"/>
    </row>
    <row r="27" spans="2:4">
      <c r="B27" s="81" t="s">
        <v>217</v>
      </c>
      <c r="C27" s="42"/>
      <c r="D27" s="42"/>
    </row>
    <row r="28" spans="2:4" ht="8.25" customHeight="1">
      <c r="B28" s="81"/>
      <c r="C28" s="42"/>
      <c r="D28" s="42"/>
    </row>
    <row r="29" spans="2:4" ht="26.25" customHeight="1">
      <c r="B29" s="482" t="s">
        <v>218</v>
      </c>
      <c r="C29" s="745"/>
      <c r="D29" s="745"/>
    </row>
    <row r="30" spans="2:4" ht="14.25" customHeight="1">
      <c r="B30" s="103"/>
      <c r="C30" s="746" t="s">
        <v>94</v>
      </c>
      <c r="D30" s="746"/>
    </row>
    <row r="31" spans="2:4" ht="14.1">
      <c r="B31" s="84" t="s">
        <v>219</v>
      </c>
      <c r="C31" s="84" t="s">
        <v>220</v>
      </c>
      <c r="D31" s="84" t="s">
        <v>221</v>
      </c>
    </row>
    <row r="32" spans="2:4">
      <c r="B32" s="253"/>
      <c r="C32" s="253"/>
      <c r="D32" s="253"/>
    </row>
    <row r="33" spans="1:4">
      <c r="B33" s="253"/>
      <c r="C33" s="253"/>
      <c r="D33" s="253"/>
    </row>
    <row r="34" spans="1:4">
      <c r="B34" s="253"/>
      <c r="C34" s="253"/>
      <c r="D34" s="253"/>
    </row>
    <row r="35" spans="1:4">
      <c r="B35" s="81"/>
      <c r="C35" s="42"/>
      <c r="D35" s="42"/>
    </row>
    <row r="36" spans="1:4">
      <c r="B36" s="85" t="s">
        <v>222</v>
      </c>
      <c r="C36" s="42"/>
      <c r="D36" s="42"/>
    </row>
    <row r="37" spans="1:4">
      <c r="B37" s="81"/>
      <c r="C37" s="42"/>
      <c r="D37" s="42"/>
    </row>
    <row r="38" spans="1:4">
      <c r="B38" s="81" t="s">
        <v>211</v>
      </c>
      <c r="C38" s="42"/>
      <c r="D38" s="42"/>
    </row>
    <row r="39" spans="1:4">
      <c r="B39" s="81"/>
      <c r="C39" s="42"/>
      <c r="D39" s="42"/>
    </row>
    <row r="40" spans="1:4">
      <c r="B40" s="86"/>
      <c r="C40" s="42"/>
      <c r="D40" s="42"/>
    </row>
    <row r="41" spans="1:4">
      <c r="B41" s="78" t="s">
        <v>223</v>
      </c>
      <c r="C41" s="42"/>
      <c r="D41" s="42"/>
    </row>
    <row r="42" spans="1:4">
      <c r="B42" s="81"/>
      <c r="C42" s="42"/>
      <c r="D42" s="42"/>
    </row>
    <row r="43" spans="1:4" ht="17.399999999999999">
      <c r="A43" s="740" t="s">
        <v>395</v>
      </c>
      <c r="B43" s="740"/>
      <c r="C43" s="42"/>
      <c r="D43" s="42"/>
    </row>
    <row r="44" spans="1:4" ht="22.5">
      <c r="A44" s="741" t="s">
        <v>404</v>
      </c>
      <c r="B44" s="741"/>
    </row>
    <row r="45" spans="1:4">
      <c r="A45" s="742"/>
      <c r="B45" s="742"/>
    </row>
    <row r="46" spans="1:4">
      <c r="A46" s="4"/>
      <c r="B46" s="50" t="s">
        <v>396</v>
      </c>
    </row>
    <row r="47" spans="1:4">
      <c r="A47" s="266" t="s">
        <v>405</v>
      </c>
      <c r="B47" s="259"/>
    </row>
    <row r="48" spans="1:4" ht="30">
      <c r="A48" s="256"/>
      <c r="B48" s="257" t="s">
        <v>397</v>
      </c>
    </row>
    <row r="49" spans="1:5">
      <c r="A49" s="4"/>
      <c r="B49" s="4"/>
    </row>
    <row r="50" spans="1:5" ht="15">
      <c r="A50" s="4"/>
      <c r="B50" s="258"/>
    </row>
    <row r="51" spans="1:5">
      <c r="A51" s="4"/>
      <c r="B51" s="4"/>
    </row>
    <row r="52" spans="1:5">
      <c r="A52" s="4"/>
      <c r="B52" s="4" t="s">
        <v>398</v>
      </c>
    </row>
    <row r="53" spans="1:5">
      <c r="A53" s="4"/>
      <c r="B53" s="259"/>
    </row>
    <row r="54" spans="1:5">
      <c r="A54" s="4"/>
      <c r="B54" s="4" t="s">
        <v>103</v>
      </c>
    </row>
    <row r="55" spans="1:5">
      <c r="A55" s="4"/>
      <c r="B55" s="259"/>
    </row>
    <row r="56" spans="1:5">
      <c r="A56" s="4"/>
      <c r="B56" s="259"/>
    </row>
    <row r="57" spans="1:5">
      <c r="A57" s="4"/>
      <c r="B57" s="4" t="s">
        <v>144</v>
      </c>
    </row>
    <row r="58" spans="1:5">
      <c r="A58" s="4"/>
      <c r="B58" s="259"/>
    </row>
    <row r="59" spans="1:5">
      <c r="A59" s="4"/>
      <c r="B59" s="4" t="s">
        <v>224</v>
      </c>
    </row>
    <row r="60" spans="1:5">
      <c r="A60" s="4"/>
      <c r="B60" s="259"/>
    </row>
    <row r="61" spans="1:5">
      <c r="A61" s="4"/>
      <c r="B61" s="4"/>
    </row>
    <row r="62" spans="1:5" ht="45">
      <c r="A62" s="4"/>
      <c r="B62" s="260" t="s">
        <v>399</v>
      </c>
    </row>
    <row r="63" spans="1:5" ht="15">
      <c r="A63" s="4"/>
      <c r="B63" s="261" t="s">
        <v>400</v>
      </c>
    </row>
    <row r="64" spans="1:5">
      <c r="A64" s="4"/>
      <c r="B64" s="262" t="s">
        <v>401</v>
      </c>
      <c r="E64" t="s">
        <v>406</v>
      </c>
    </row>
    <row r="65" spans="1:5">
      <c r="A65" s="4"/>
      <c r="B65" s="4"/>
    </row>
    <row r="66" spans="1:5">
      <c r="A66" s="4"/>
      <c r="B66" s="263"/>
    </row>
    <row r="67" spans="1:5">
      <c r="A67" s="4"/>
      <c r="B67" s="267" t="s">
        <v>407</v>
      </c>
    </row>
    <row r="68" spans="1:5">
      <c r="A68" s="4"/>
      <c r="B68" s="264" t="s">
        <v>402</v>
      </c>
    </row>
    <row r="69" spans="1:5">
      <c r="A69" s="4"/>
      <c r="B69" s="265" t="s">
        <v>241</v>
      </c>
      <c r="E69" t="s">
        <v>408</v>
      </c>
    </row>
    <row r="70" spans="1:5">
      <c r="A70" s="4"/>
      <c r="B70" s="264" t="s">
        <v>403</v>
      </c>
    </row>
    <row r="71" spans="1:5">
      <c r="A71" s="4"/>
      <c r="B71" s="4"/>
    </row>
    <row r="72" spans="1:5">
      <c r="A72" s="4"/>
      <c r="B72" s="4"/>
    </row>
  </sheetData>
  <sheetProtection algorithmName="SHA-512" hashValue="IyiHCSXed1uwwVnnppfL7kMpr0k75LbnwErREuU0OQyN3Twk6Nx6Ii6tK96mJYsr5CMNoMRu5qneyLzIB+kOWw==" saltValue="sHaXLpQmpJUvVLF5NJRu5Q==" spinCount="100000" sheet="1" objects="1" scenarios="1"/>
  <mergeCells count="8">
    <mergeCell ref="A43:B43"/>
    <mergeCell ref="A44:B44"/>
    <mergeCell ref="A45:B45"/>
    <mergeCell ref="B14:D14"/>
    <mergeCell ref="B29:D29"/>
    <mergeCell ref="C30:D30"/>
    <mergeCell ref="B16:D16"/>
    <mergeCell ref="C17:D17"/>
  </mergeCells>
  <dataValidations count="1">
    <dataValidation type="list" allowBlank="1" showInputMessage="1" showErrorMessage="1" sqref="B50" xr:uid="{0161BBAF-E63B-4088-B9D0-7FD08CED83A4}">
      <formula1>$G$47:$G$48</formula1>
    </dataValidation>
  </dataValidations>
  <hyperlinks>
    <hyperlink ref="B36" r:id="rId1" display="mailto:lhamric@eng.ua.edu" xr:uid="{00000000-0004-0000-0B00-000000000000}"/>
  </hyperlinks>
  <pageMargins left="0.7" right="0.7" top="0.75" bottom="0.75" header="0.3" footer="0.3"/>
  <pageSetup scale="91" fitToHeight="0" orientation="portrait" r:id="rId2"/>
  <headerFooter>
    <oddFooter>&amp;LAWFC-UMW Workbook R-2021&amp;R&amp;F - &amp;A</oddFooter>
  </headerFooter>
  <rowBreaks count="1" manualBreakCount="1">
    <brk id="41" max="3"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B5B16-9F8A-4E20-88A4-D5ECCDAC700D}">
  <sheetPr>
    <pageSetUpPr fitToPage="1"/>
  </sheetPr>
  <dimension ref="A1:H40"/>
  <sheetViews>
    <sheetView topLeftCell="A15" workbookViewId="0">
      <selection activeCell="A2" sqref="A2:H2"/>
    </sheetView>
  </sheetViews>
  <sheetFormatPr defaultColWidth="8.80859375" defaultRowHeight="15"/>
  <cols>
    <col min="1" max="1" width="19.37890625" style="270" customWidth="1"/>
    <col min="2" max="2" width="6.37890625" style="270" customWidth="1"/>
    <col min="3" max="3" width="10.37890625" style="270" customWidth="1"/>
    <col min="4" max="4" width="6.47265625" style="270" customWidth="1"/>
    <col min="5" max="5" width="7.90234375" style="270" customWidth="1"/>
    <col min="6" max="6" width="8.80859375" style="270"/>
    <col min="7" max="7" width="9.1875" style="270" customWidth="1"/>
    <col min="8" max="16384" width="8.80859375" style="270"/>
  </cols>
  <sheetData>
    <row r="1" spans="1:8">
      <c r="A1" s="749" t="s">
        <v>417</v>
      </c>
      <c r="B1" s="749"/>
      <c r="C1" s="749"/>
      <c r="D1" s="749"/>
      <c r="E1" s="749"/>
      <c r="F1" s="749"/>
      <c r="G1" s="749"/>
      <c r="H1" s="749"/>
    </row>
    <row r="2" spans="1:8">
      <c r="A2" s="750" t="s">
        <v>463</v>
      </c>
      <c r="B2" s="749"/>
      <c r="C2" s="749"/>
      <c r="D2" s="749"/>
      <c r="E2" s="749"/>
      <c r="F2" s="749"/>
      <c r="G2" s="749"/>
      <c r="H2" s="749"/>
    </row>
    <row r="4" spans="1:8">
      <c r="A4" s="271" t="s">
        <v>418</v>
      </c>
      <c r="C4" s="272" t="s">
        <v>419</v>
      </c>
      <c r="D4" s="751"/>
      <c r="E4" s="751"/>
      <c r="F4" s="751"/>
      <c r="G4" s="751"/>
      <c r="H4" s="751"/>
    </row>
    <row r="5" spans="1:8" ht="30" customHeight="1">
      <c r="A5" s="273" t="s">
        <v>420</v>
      </c>
      <c r="B5" s="752"/>
      <c r="C5" s="752"/>
      <c r="D5" s="752"/>
      <c r="E5" s="752"/>
      <c r="F5" s="752"/>
      <c r="G5" s="752"/>
      <c r="H5" s="752"/>
    </row>
    <row r="7" spans="1:8" ht="30" customHeight="1">
      <c r="A7" s="273" t="s">
        <v>421</v>
      </c>
      <c r="B7" s="748"/>
      <c r="C7" s="748"/>
      <c r="D7" s="748"/>
      <c r="E7" s="748"/>
      <c r="F7" s="748"/>
      <c r="G7" s="748"/>
      <c r="H7" s="748"/>
    </row>
    <row r="8" spans="1:8">
      <c r="A8" s="273"/>
    </row>
    <row r="9" spans="1:8">
      <c r="A9" s="273" t="s">
        <v>422</v>
      </c>
      <c r="B9" s="748"/>
      <c r="C9" s="748"/>
      <c r="D9" s="748"/>
      <c r="E9" s="748"/>
      <c r="F9" s="748"/>
      <c r="G9" s="748"/>
      <c r="H9" s="748"/>
    </row>
    <row r="10" spans="1:8">
      <c r="A10" s="273"/>
    </row>
    <row r="11" spans="1:8">
      <c r="A11" s="273" t="s">
        <v>423</v>
      </c>
      <c r="B11" s="754"/>
      <c r="C11" s="754"/>
      <c r="D11" s="754"/>
      <c r="E11" s="274" t="s">
        <v>424</v>
      </c>
      <c r="F11" s="754"/>
      <c r="G11" s="754"/>
      <c r="H11" s="754"/>
    </row>
    <row r="12" spans="1:8">
      <c r="A12" s="273"/>
    </row>
    <row r="13" spans="1:8">
      <c r="A13" s="273" t="s">
        <v>425</v>
      </c>
      <c r="B13" s="755"/>
      <c r="C13" s="755"/>
      <c r="D13" s="755"/>
      <c r="E13" s="755"/>
      <c r="F13" s="755"/>
      <c r="G13" s="274" t="s">
        <v>426</v>
      </c>
      <c r="H13" s="275"/>
    </row>
    <row r="14" spans="1:8">
      <c r="A14" s="273"/>
    </row>
    <row r="15" spans="1:8" ht="32.4" customHeight="1">
      <c r="A15" s="276" t="s">
        <v>427</v>
      </c>
      <c r="C15" s="748"/>
      <c r="D15" s="748"/>
      <c r="E15" s="748"/>
      <c r="F15" s="748"/>
      <c r="G15" s="748"/>
      <c r="H15" s="748"/>
    </row>
    <row r="16" spans="1:8" ht="40.200000000000003" customHeight="1">
      <c r="A16" s="273" t="s">
        <v>428</v>
      </c>
      <c r="B16" s="277" t="s">
        <v>429</v>
      </c>
      <c r="C16" s="278"/>
      <c r="D16" s="277" t="s">
        <v>430</v>
      </c>
      <c r="E16" s="278"/>
      <c r="G16" s="277" t="s">
        <v>431</v>
      </c>
      <c r="H16" s="278"/>
    </row>
    <row r="17" spans="1:8" ht="33.6" customHeight="1">
      <c r="A17" s="276" t="s">
        <v>432</v>
      </c>
      <c r="C17" s="756"/>
      <c r="D17" s="756"/>
      <c r="E17" s="756"/>
      <c r="F17" s="756"/>
      <c r="G17" s="756"/>
      <c r="H17" s="756"/>
    </row>
    <row r="19" spans="1:8">
      <c r="A19" s="750" t="s">
        <v>462</v>
      </c>
      <c r="B19" s="749"/>
      <c r="C19" s="749"/>
      <c r="D19" s="749"/>
      <c r="E19" s="749"/>
      <c r="F19" s="749"/>
      <c r="G19" s="749"/>
      <c r="H19" s="749"/>
    </row>
    <row r="20" spans="1:8" ht="22.8" customHeight="1">
      <c r="A20" s="273" t="s">
        <v>433</v>
      </c>
      <c r="B20" s="748"/>
      <c r="C20" s="748"/>
      <c r="D20" s="748"/>
      <c r="E20" s="272" t="s">
        <v>300</v>
      </c>
      <c r="F20" s="748"/>
      <c r="G20" s="748"/>
      <c r="H20" s="748"/>
    </row>
    <row r="21" spans="1:8" ht="22.8" customHeight="1">
      <c r="A21" s="273" t="s">
        <v>434</v>
      </c>
      <c r="B21" s="748"/>
      <c r="C21" s="748"/>
      <c r="D21" s="748"/>
      <c r="E21" s="272" t="s">
        <v>435</v>
      </c>
      <c r="F21" s="748"/>
      <c r="G21" s="748"/>
      <c r="H21" s="748"/>
    </row>
    <row r="23" spans="1:8">
      <c r="A23" s="279" t="s">
        <v>436</v>
      </c>
    </row>
    <row r="24" spans="1:8">
      <c r="A24" s="757" t="s">
        <v>437</v>
      </c>
      <c r="B24" s="757"/>
      <c r="C24" s="757"/>
      <c r="D24" s="757"/>
      <c r="E24" s="757"/>
      <c r="F24" s="757"/>
      <c r="G24" s="757"/>
      <c r="H24" s="757"/>
    </row>
    <row r="25" spans="1:8">
      <c r="A25" s="753"/>
      <c r="B25" s="753"/>
      <c r="C25" s="753"/>
      <c r="D25" s="753"/>
      <c r="E25" s="753"/>
      <c r="F25" s="753"/>
      <c r="G25" s="753"/>
      <c r="H25" s="753"/>
    </row>
    <row r="26" spans="1:8">
      <c r="A26" s="753"/>
      <c r="B26" s="753"/>
      <c r="C26" s="753"/>
      <c r="D26" s="753"/>
      <c r="E26" s="753"/>
      <c r="F26" s="753"/>
      <c r="G26" s="753"/>
      <c r="H26" s="753"/>
    </row>
    <row r="27" spans="1:8">
      <c r="A27" s="753"/>
      <c r="B27" s="753"/>
      <c r="C27" s="753"/>
      <c r="D27" s="753"/>
      <c r="E27" s="753"/>
      <c r="F27" s="753"/>
      <c r="G27" s="753"/>
      <c r="H27" s="753"/>
    </row>
    <row r="28" spans="1:8">
      <c r="A28" s="280"/>
      <c r="B28" s="280"/>
      <c r="C28" s="280"/>
      <c r="D28" s="280"/>
      <c r="E28" s="280"/>
      <c r="F28" s="280"/>
      <c r="G28" s="280"/>
      <c r="H28" s="280"/>
    </row>
    <row r="29" spans="1:8">
      <c r="A29" s="279" t="s">
        <v>438</v>
      </c>
    </row>
    <row r="30" spans="1:8">
      <c r="A30" s="281" t="s">
        <v>439</v>
      </c>
      <c r="B30" s="282"/>
      <c r="C30" s="274" t="s">
        <v>440</v>
      </c>
      <c r="D30" s="282"/>
      <c r="E30" s="761" t="s">
        <v>441</v>
      </c>
      <c r="F30" s="761"/>
      <c r="G30" s="761"/>
      <c r="H30" s="282"/>
    </row>
    <row r="32" spans="1:8">
      <c r="A32" s="279" t="s">
        <v>442</v>
      </c>
    </row>
    <row r="33" spans="1:8" ht="18.600000000000001" customHeight="1">
      <c r="A33" s="762"/>
      <c r="B33" s="762"/>
      <c r="C33" s="762"/>
      <c r="D33" s="762"/>
      <c r="E33" s="762"/>
      <c r="F33" s="762"/>
      <c r="G33" s="762"/>
      <c r="H33" s="762"/>
    </row>
    <row r="34" spans="1:8" ht="18.600000000000001" customHeight="1">
      <c r="A34" s="762"/>
      <c r="B34" s="762"/>
      <c r="C34" s="762"/>
      <c r="D34" s="762"/>
      <c r="E34" s="762"/>
      <c r="F34" s="762"/>
      <c r="G34" s="762"/>
      <c r="H34" s="762"/>
    </row>
    <row r="35" spans="1:8" ht="22.2" customHeight="1">
      <c r="A35" s="763" t="s">
        <v>443</v>
      </c>
      <c r="B35" s="763"/>
      <c r="C35" s="763"/>
      <c r="D35" s="763"/>
      <c r="E35" s="763"/>
      <c r="F35" s="763"/>
      <c r="G35" s="763"/>
      <c r="H35" s="763"/>
    </row>
    <row r="36" spans="1:8">
      <c r="A36" s="283" t="s">
        <v>444</v>
      </c>
    </row>
    <row r="37" spans="1:8">
      <c r="A37" s="282"/>
      <c r="B37" s="284" t="s">
        <v>445</v>
      </c>
    </row>
    <row r="38" spans="1:8" ht="18.600000000000001" customHeight="1">
      <c r="A38" s="282"/>
      <c r="B38" s="284" t="s">
        <v>446</v>
      </c>
    </row>
    <row r="39" spans="1:8" ht="27" customHeight="1">
      <c r="A39" s="282"/>
      <c r="B39" s="285" t="s">
        <v>447</v>
      </c>
      <c r="F39" s="755"/>
      <c r="G39" s="755"/>
      <c r="H39" s="755"/>
    </row>
    <row r="40" spans="1:8" ht="32.4" customHeight="1">
      <c r="A40" s="758" t="s">
        <v>448</v>
      </c>
      <c r="B40" s="759"/>
      <c r="C40" s="759"/>
      <c r="D40" s="760"/>
      <c r="E40" s="760"/>
      <c r="F40" s="760"/>
      <c r="G40" s="760"/>
      <c r="H40" s="760"/>
    </row>
  </sheetData>
  <mergeCells count="27">
    <mergeCell ref="F39:H39"/>
    <mergeCell ref="A40:C40"/>
    <mergeCell ref="D40:H40"/>
    <mergeCell ref="A26:H26"/>
    <mergeCell ref="A27:H27"/>
    <mergeCell ref="E30:G30"/>
    <mergeCell ref="A33:H33"/>
    <mergeCell ref="A34:H34"/>
    <mergeCell ref="A35:H35"/>
    <mergeCell ref="A25:H25"/>
    <mergeCell ref="B11:D11"/>
    <mergeCell ref="F11:H11"/>
    <mergeCell ref="B13:F13"/>
    <mergeCell ref="C15:H15"/>
    <mergeCell ref="C17:H17"/>
    <mergeCell ref="A19:H19"/>
    <mergeCell ref="B20:D20"/>
    <mergeCell ref="F20:H20"/>
    <mergeCell ref="B21:D21"/>
    <mergeCell ref="F21:H21"/>
    <mergeCell ref="A24:H24"/>
    <mergeCell ref="B9:H9"/>
    <mergeCell ref="A1:H1"/>
    <mergeCell ref="A2:H2"/>
    <mergeCell ref="D4:H4"/>
    <mergeCell ref="B5:H5"/>
    <mergeCell ref="B7:H7"/>
  </mergeCells>
  <pageMargins left="1.25" right="1" top="0.75" bottom="0.74583299999999997" header="0.25" footer="0.25"/>
  <pageSetup scale="90" fitToWidth="0" orientation="portrait" r:id="rId1"/>
  <headerFooter>
    <oddFooter>&amp;LAWF-UMW &amp;CTalent Bank&amp;RR-1/1/2022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D77"/>
  <sheetViews>
    <sheetView tabSelected="1" topLeftCell="A56" zoomScaleNormal="100" workbookViewId="0">
      <selection activeCell="F72" sqref="F72"/>
    </sheetView>
  </sheetViews>
  <sheetFormatPr defaultColWidth="9" defaultRowHeight="13.8"/>
  <cols>
    <col min="1" max="1" width="9" style="107"/>
    <col min="2" max="2" width="55" style="107" customWidth="1"/>
    <col min="3" max="3" width="2.37890625" style="107" customWidth="1"/>
    <col min="4" max="4" width="13" style="107" customWidth="1"/>
    <col min="5" max="16384" width="9" style="107"/>
  </cols>
  <sheetData>
    <row r="1" spans="1:4" ht="15">
      <c r="A1" s="765" t="s">
        <v>464</v>
      </c>
      <c r="B1" s="765"/>
      <c r="C1" s="765"/>
      <c r="D1" s="765"/>
    </row>
    <row r="2" spans="1:4" ht="17.7">
      <c r="A2" s="766" t="s">
        <v>257</v>
      </c>
      <c r="B2" s="766"/>
      <c r="C2" s="766"/>
      <c r="D2" s="766"/>
    </row>
    <row r="3" spans="1:4" ht="11.25" customHeight="1">
      <c r="A3" s="107" t="s">
        <v>467</v>
      </c>
    </row>
    <row r="4" spans="1:4" ht="18.75" customHeight="1">
      <c r="A4" s="120" t="s">
        <v>258</v>
      </c>
    </row>
    <row r="5" spans="1:4" ht="14.4">
      <c r="B5" s="108" t="s">
        <v>259</v>
      </c>
    </row>
    <row r="6" spans="1:4" ht="14.4">
      <c r="B6" s="108" t="s">
        <v>260</v>
      </c>
    </row>
    <row r="7" spans="1:4" ht="14.4">
      <c r="B7" s="108" t="s">
        <v>468</v>
      </c>
    </row>
    <row r="8" spans="1:4" ht="6" customHeight="1"/>
    <row r="9" spans="1:4">
      <c r="A9" s="121" t="s">
        <v>261</v>
      </c>
    </row>
    <row r="10" spans="1:4">
      <c r="A10" s="110" t="s">
        <v>262</v>
      </c>
    </row>
    <row r="11" spans="1:4" ht="14.4">
      <c r="A11" s="111" t="s">
        <v>263</v>
      </c>
    </row>
    <row r="12" spans="1:4" ht="14.4">
      <c r="A12" s="111" t="s">
        <v>264</v>
      </c>
      <c r="B12" s="804" t="s">
        <v>469</v>
      </c>
    </row>
    <row r="13" spans="1:4" ht="6.75" customHeight="1">
      <c r="A13" s="111"/>
    </row>
    <row r="14" spans="1:4">
      <c r="A14" s="121" t="s">
        <v>265</v>
      </c>
    </row>
    <row r="15" spans="1:4" ht="45" customHeight="1">
      <c r="A15" s="112" t="s">
        <v>266</v>
      </c>
      <c r="B15" s="767" t="s">
        <v>267</v>
      </c>
      <c r="C15" s="767"/>
      <c r="D15" s="767"/>
    </row>
    <row r="16" spans="1:4" ht="27" customHeight="1">
      <c r="A16" s="112" t="s">
        <v>268</v>
      </c>
      <c r="B16" s="767" t="s">
        <v>269</v>
      </c>
      <c r="C16" s="767"/>
      <c r="D16" s="767"/>
    </row>
    <row r="17" spans="1:4" ht="30" customHeight="1">
      <c r="A17" s="112" t="s">
        <v>270</v>
      </c>
      <c r="B17" s="767" t="s">
        <v>271</v>
      </c>
      <c r="C17" s="767"/>
      <c r="D17" s="767"/>
    </row>
    <row r="18" spans="1:4" ht="18" customHeight="1">
      <c r="A18" s="112" t="s">
        <v>272</v>
      </c>
      <c r="B18" s="767" t="s">
        <v>273</v>
      </c>
      <c r="C18" s="767"/>
      <c r="D18" s="767"/>
    </row>
    <row r="19" spans="1:4" ht="17.25" customHeight="1">
      <c r="A19" s="112" t="s">
        <v>274</v>
      </c>
      <c r="B19" s="768" t="s">
        <v>275</v>
      </c>
      <c r="C19" s="768"/>
      <c r="D19" s="768"/>
    </row>
    <row r="20" spans="1:4" ht="80.25" customHeight="1">
      <c r="A20" s="112" t="s">
        <v>276</v>
      </c>
      <c r="B20" s="769" t="s">
        <v>415</v>
      </c>
      <c r="C20" s="769"/>
      <c r="D20" s="769"/>
    </row>
    <row r="21" spans="1:4" ht="3.75" customHeight="1">
      <c r="A21" s="113"/>
    </row>
    <row r="22" spans="1:4" ht="15">
      <c r="A22" s="764"/>
      <c r="B22" s="764"/>
      <c r="C22" s="764"/>
      <c r="D22" s="764"/>
    </row>
    <row r="23" spans="1:4" s="114" customFormat="1" ht="12.3">
      <c r="B23" s="115" t="s">
        <v>277</v>
      </c>
    </row>
    <row r="24" spans="1:4" ht="15">
      <c r="A24" s="764"/>
      <c r="B24" s="764"/>
      <c r="C24" s="764"/>
      <c r="D24" s="764"/>
    </row>
    <row r="25" spans="1:4" s="114" customFormat="1" ht="12.3">
      <c r="B25" s="115" t="s">
        <v>278</v>
      </c>
    </row>
    <row r="26" spans="1:4" ht="15">
      <c r="A26" s="764"/>
      <c r="B26" s="764"/>
      <c r="C26" s="764"/>
      <c r="D26" s="764"/>
    </row>
    <row r="27" spans="1:4" s="114" customFormat="1" ht="12.3">
      <c r="B27" s="115" t="s">
        <v>279</v>
      </c>
    </row>
    <row r="28" spans="1:4" ht="15">
      <c r="A28" s="764"/>
      <c r="B28" s="764"/>
      <c r="C28" s="764"/>
      <c r="D28" s="764"/>
    </row>
    <row r="29" spans="1:4" s="114" customFormat="1" ht="12.3">
      <c r="B29" s="115" t="s">
        <v>280</v>
      </c>
    </row>
    <row r="30" spans="1:4" ht="15">
      <c r="A30" s="764"/>
      <c r="B30" s="764"/>
      <c r="C30" s="764"/>
      <c r="D30" s="764"/>
    </row>
    <row r="31" spans="1:4" s="114" customFormat="1" ht="12.3">
      <c r="B31" s="115" t="s">
        <v>281</v>
      </c>
    </row>
    <row r="32" spans="1:4" ht="15">
      <c r="A32" s="764"/>
      <c r="B32" s="764"/>
      <c r="C32" s="764"/>
      <c r="D32" s="764"/>
    </row>
    <row r="33" spans="1:4" s="114" customFormat="1" ht="12.3">
      <c r="B33" s="115" t="s">
        <v>282</v>
      </c>
    </row>
    <row r="34" spans="1:4" ht="6.75" customHeight="1">
      <c r="B34" s="116"/>
    </row>
    <row r="35" spans="1:4" ht="15" customHeight="1">
      <c r="A35" s="770" t="s">
        <v>283</v>
      </c>
      <c r="B35" s="117" t="s">
        <v>284</v>
      </c>
    </row>
    <row r="36" spans="1:4" ht="15" customHeight="1">
      <c r="A36" s="770"/>
      <c r="B36" s="117" t="s">
        <v>285</v>
      </c>
    </row>
    <row r="37" spans="1:4" ht="15" customHeight="1">
      <c r="A37" s="770"/>
      <c r="B37" s="117" t="s">
        <v>286</v>
      </c>
    </row>
    <row r="38" spans="1:4" ht="15" customHeight="1">
      <c r="A38" s="770"/>
      <c r="B38" s="117" t="s">
        <v>287</v>
      </c>
    </row>
    <row r="39" spans="1:4" ht="15" customHeight="1">
      <c r="A39" s="770"/>
      <c r="B39" s="117" t="s">
        <v>288</v>
      </c>
    </row>
    <row r="40" spans="1:4" ht="15" customHeight="1">
      <c r="A40" s="770"/>
      <c r="B40" s="117" t="s">
        <v>289</v>
      </c>
    </row>
    <row r="41" spans="1:4" ht="15" customHeight="1">
      <c r="A41" s="770"/>
      <c r="B41" s="117" t="s">
        <v>290</v>
      </c>
    </row>
    <row r="42" spans="1:4" ht="22.5" customHeight="1">
      <c r="A42" s="771" t="s">
        <v>291</v>
      </c>
      <c r="B42" s="771"/>
      <c r="C42" s="771"/>
      <c r="D42" s="771"/>
    </row>
    <row r="43" spans="1:4" s="114" customFormat="1" ht="15" customHeight="1">
      <c r="A43" s="772" t="s">
        <v>292</v>
      </c>
      <c r="B43" s="772"/>
      <c r="C43" s="772"/>
      <c r="D43" s="772"/>
    </row>
    <row r="44" spans="1:4" ht="15">
      <c r="A44" s="765" t="s">
        <v>465</v>
      </c>
      <c r="B44" s="765"/>
      <c r="C44" s="765"/>
      <c r="D44" s="765"/>
    </row>
    <row r="45" spans="1:4" ht="15">
      <c r="A45" s="765" t="s">
        <v>257</v>
      </c>
      <c r="B45" s="765"/>
      <c r="C45" s="765"/>
      <c r="D45" s="765"/>
    </row>
    <row r="46" spans="1:4" ht="15">
      <c r="A46" s="118"/>
      <c r="B46" s="118"/>
      <c r="C46" s="118"/>
      <c r="D46" s="118"/>
    </row>
    <row r="47" spans="1:4" ht="29.25" customHeight="1">
      <c r="A47" s="116">
        <v>1</v>
      </c>
      <c r="B47" s="767" t="s">
        <v>466</v>
      </c>
      <c r="C47" s="767"/>
      <c r="D47" s="767"/>
    </row>
    <row r="48" spans="1:4" ht="18" customHeight="1">
      <c r="A48" s="116"/>
      <c r="B48" s="773"/>
      <c r="C48" s="773"/>
      <c r="D48" s="773"/>
    </row>
    <row r="49" spans="1:4" ht="18" customHeight="1">
      <c r="A49" s="116"/>
      <c r="B49" s="773"/>
      <c r="C49" s="773"/>
      <c r="D49" s="773"/>
    </row>
    <row r="50" spans="1:4" ht="18" customHeight="1">
      <c r="A50" s="116"/>
      <c r="B50" s="773"/>
      <c r="C50" s="773"/>
      <c r="D50" s="773"/>
    </row>
    <row r="51" spans="1:4" ht="15">
      <c r="A51" s="116">
        <v>2</v>
      </c>
      <c r="B51" s="767" t="s">
        <v>293</v>
      </c>
      <c r="C51" s="767"/>
      <c r="D51" s="767"/>
    </row>
    <row r="52" spans="1:4" ht="23.25" customHeight="1">
      <c r="A52" s="116"/>
      <c r="B52" s="773"/>
      <c r="C52" s="773"/>
      <c r="D52" s="773"/>
    </row>
    <row r="53" spans="1:4" ht="14.25" customHeight="1">
      <c r="A53" s="116"/>
      <c r="B53" s="773"/>
      <c r="C53" s="773"/>
      <c r="D53" s="773"/>
    </row>
    <row r="54" spans="1:4" ht="23.25" customHeight="1">
      <c r="A54" s="116"/>
      <c r="B54" s="773"/>
      <c r="C54" s="773"/>
      <c r="D54" s="773"/>
    </row>
    <row r="55" spans="1:4" ht="23.25" customHeight="1">
      <c r="A55" s="116"/>
      <c r="B55" s="773"/>
      <c r="C55" s="773"/>
      <c r="D55" s="773"/>
    </row>
    <row r="56" spans="1:4" ht="15">
      <c r="A56" s="116">
        <v>3</v>
      </c>
      <c r="B56" s="767" t="s">
        <v>294</v>
      </c>
      <c r="C56" s="767"/>
      <c r="D56" s="767"/>
    </row>
    <row r="57" spans="1:4" ht="24.75" customHeight="1">
      <c r="A57" s="116"/>
      <c r="B57" s="773"/>
      <c r="C57" s="773"/>
      <c r="D57" s="773"/>
    </row>
    <row r="58" spans="1:4" ht="13.5" customHeight="1">
      <c r="A58" s="116"/>
      <c r="B58" s="773"/>
      <c r="C58" s="773"/>
      <c r="D58" s="773"/>
    </row>
    <row r="59" spans="1:4" ht="24.75" customHeight="1">
      <c r="A59" s="116"/>
      <c r="B59" s="773"/>
      <c r="C59" s="773"/>
      <c r="D59" s="773"/>
    </row>
    <row r="60" spans="1:4" ht="24.75" customHeight="1">
      <c r="A60" s="116"/>
      <c r="B60" s="773"/>
      <c r="C60" s="773"/>
      <c r="D60" s="773"/>
    </row>
    <row r="61" spans="1:4" ht="30.75" customHeight="1">
      <c r="A61" s="116">
        <v>4</v>
      </c>
      <c r="B61" s="767" t="s">
        <v>470</v>
      </c>
      <c r="C61" s="767"/>
      <c r="D61" s="767"/>
    </row>
    <row r="62" spans="1:4" ht="25.5" customHeight="1">
      <c r="A62" s="116"/>
      <c r="B62" s="773"/>
      <c r="C62" s="773"/>
      <c r="D62" s="773"/>
    </row>
    <row r="63" spans="1:4" ht="25.5" customHeight="1">
      <c r="A63" s="116"/>
      <c r="B63" s="773"/>
      <c r="C63" s="773"/>
      <c r="D63" s="773"/>
    </row>
    <row r="64" spans="1:4" ht="25.5" customHeight="1">
      <c r="A64" s="116"/>
      <c r="B64" s="773"/>
      <c r="C64" s="773"/>
      <c r="D64" s="773"/>
    </row>
    <row r="65" spans="1:4" ht="30" customHeight="1">
      <c r="A65" s="116">
        <v>5</v>
      </c>
      <c r="B65" s="767" t="s">
        <v>295</v>
      </c>
      <c r="C65" s="767"/>
      <c r="D65" s="767"/>
    </row>
    <row r="66" spans="1:4" ht="22.5" customHeight="1">
      <c r="A66" s="116"/>
      <c r="B66" s="776"/>
      <c r="C66" s="776"/>
      <c r="D66" s="776"/>
    </row>
    <row r="67" spans="1:4" ht="22.5" customHeight="1">
      <c r="A67" s="116"/>
      <c r="B67" s="776"/>
      <c r="C67" s="776"/>
      <c r="D67" s="776"/>
    </row>
    <row r="68" spans="1:4" ht="11.25" customHeight="1">
      <c r="A68" s="116"/>
      <c r="B68" s="776"/>
      <c r="C68" s="776"/>
      <c r="D68" s="776"/>
    </row>
    <row r="69" spans="1:4" ht="22.5" customHeight="1">
      <c r="A69" s="116"/>
      <c r="B69" s="776"/>
      <c r="C69" s="776"/>
      <c r="D69" s="776"/>
    </row>
    <row r="70" spans="1:4" ht="22.5" customHeight="1">
      <c r="A70" s="109"/>
      <c r="B70" s="776"/>
      <c r="C70" s="776"/>
      <c r="D70" s="776"/>
    </row>
    <row r="71" spans="1:4" ht="15" customHeight="1">
      <c r="A71" s="767" t="s">
        <v>296</v>
      </c>
      <c r="B71" s="767"/>
      <c r="C71" s="767"/>
      <c r="D71" s="767"/>
    </row>
    <row r="72" spans="1:4" ht="24.75" customHeight="1">
      <c r="A72" s="767"/>
      <c r="B72" s="767"/>
      <c r="C72" s="767"/>
      <c r="D72" s="767"/>
    </row>
    <row r="73" spans="1:4" ht="29.25" customHeight="1">
      <c r="A73" s="774"/>
      <c r="B73" s="774"/>
      <c r="D73" s="254"/>
    </row>
    <row r="74" spans="1:4">
      <c r="A74" s="775" t="s">
        <v>297</v>
      </c>
      <c r="B74" s="775"/>
      <c r="D74" s="107" t="s">
        <v>126</v>
      </c>
    </row>
    <row r="75" spans="1:4">
      <c r="A75" s="774"/>
      <c r="B75" s="774"/>
      <c r="C75" s="774"/>
      <c r="D75" s="774"/>
    </row>
    <row r="76" spans="1:4" ht="27.75" customHeight="1">
      <c r="A76" s="122" t="s">
        <v>299</v>
      </c>
      <c r="B76" s="255"/>
      <c r="C76" s="119"/>
      <c r="D76" s="119"/>
    </row>
    <row r="77" spans="1:4">
      <c r="A77" s="772" t="s">
        <v>298</v>
      </c>
      <c r="B77" s="772"/>
      <c r="C77" s="772"/>
      <c r="D77" s="772"/>
    </row>
  </sheetData>
  <mergeCells count="34">
    <mergeCell ref="A73:B73"/>
    <mergeCell ref="A74:B74"/>
    <mergeCell ref="A75:D75"/>
    <mergeCell ref="A77:D77"/>
    <mergeCell ref="B57:D60"/>
    <mergeCell ref="B61:D61"/>
    <mergeCell ref="B62:D64"/>
    <mergeCell ref="B65:D65"/>
    <mergeCell ref="B66:D70"/>
    <mergeCell ref="A71:D72"/>
    <mergeCell ref="B56:D56"/>
    <mergeCell ref="A30:D30"/>
    <mergeCell ref="A32:D32"/>
    <mergeCell ref="A35:A41"/>
    <mergeCell ref="A42:D42"/>
    <mergeCell ref="A43:D43"/>
    <mergeCell ref="A44:D44"/>
    <mergeCell ref="A45:D45"/>
    <mergeCell ref="B47:D47"/>
    <mergeCell ref="B48:D50"/>
    <mergeCell ref="B51:D51"/>
    <mergeCell ref="B52:D55"/>
    <mergeCell ref="A28:D28"/>
    <mergeCell ref="A1:D1"/>
    <mergeCell ref="A2:D2"/>
    <mergeCell ref="B15:D15"/>
    <mergeCell ref="B16:D16"/>
    <mergeCell ref="B17:D17"/>
    <mergeCell ref="B18:D18"/>
    <mergeCell ref="B19:D19"/>
    <mergeCell ref="B20:D20"/>
    <mergeCell ref="A22:D22"/>
    <mergeCell ref="A24:D24"/>
    <mergeCell ref="A26:D26"/>
  </mergeCells>
  <pageMargins left="1.2" right="0.45" top="0.34" bottom="0.55000000000000004" header="0.3" footer="0.5"/>
  <pageSetup fitToHeight="0" orientation="portrait" r:id="rId1"/>
  <headerFooter>
    <oddFooter>&amp;LAWFC-UMW Workbook R-2021&amp;C
&amp;R&amp;F - &amp;A</oddFooter>
  </headerFooter>
  <rowBreaks count="1" manualBreakCount="1">
    <brk id="4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topLeftCell="A15" workbookViewId="0">
      <selection sqref="A1:J1"/>
    </sheetView>
  </sheetViews>
  <sheetFormatPr defaultRowHeight="13.8"/>
  <cols>
    <col min="1" max="1" width="15" style="35" customWidth="1"/>
    <col min="2" max="4" width="15" customWidth="1"/>
    <col min="6" max="6" width="20.7109375" bestFit="1" customWidth="1"/>
    <col min="9" max="10" width="9.6171875" customWidth="1"/>
  </cols>
  <sheetData>
    <row r="1" spans="1:10" ht="17.7">
      <c r="A1" s="478" t="s">
        <v>459</v>
      </c>
      <c r="B1" s="478"/>
      <c r="C1" s="478"/>
      <c r="D1" s="478"/>
      <c r="E1" s="478"/>
      <c r="F1" s="478"/>
      <c r="G1" s="478"/>
      <c r="H1" s="478"/>
      <c r="I1" s="478"/>
      <c r="J1" s="478"/>
    </row>
    <row r="2" spans="1:10" ht="18" thickBot="1">
      <c r="A2" s="478" t="s">
        <v>149</v>
      </c>
      <c r="B2" s="478"/>
      <c r="C2" s="478"/>
      <c r="D2" s="478"/>
      <c r="E2" s="478"/>
      <c r="F2" s="478"/>
      <c r="G2" s="478"/>
      <c r="H2" s="478"/>
      <c r="I2" s="478"/>
      <c r="J2" s="478"/>
    </row>
    <row r="3" spans="1:10" ht="22.8" customHeight="1" thickBot="1">
      <c r="A3" s="48" t="s">
        <v>94</v>
      </c>
      <c r="B3" s="479"/>
      <c r="C3" s="480"/>
      <c r="D3" s="481"/>
      <c r="E3" s="483" t="s">
        <v>148</v>
      </c>
      <c r="F3" s="483"/>
      <c r="G3" s="479"/>
      <c r="H3" s="480"/>
      <c r="I3" s="480"/>
      <c r="J3" s="481"/>
    </row>
    <row r="4" spans="1:10" ht="8.4" customHeight="1">
      <c r="A4" s="42"/>
    </row>
    <row r="5" spans="1:10" s="82" customFormat="1" ht="34.200000000000003" customHeight="1">
      <c r="A5" s="482" t="s">
        <v>147</v>
      </c>
      <c r="B5" s="482"/>
      <c r="C5" s="482"/>
      <c r="D5" s="482"/>
      <c r="E5" s="482"/>
      <c r="F5" s="482"/>
      <c r="G5" s="482"/>
      <c r="H5" s="482"/>
      <c r="I5" s="482"/>
      <c r="J5" s="482"/>
    </row>
    <row r="6" spans="1:10" ht="7.8" customHeight="1" thickBot="1">
      <c r="A6" s="42"/>
    </row>
    <row r="7" spans="1:10" s="43" customFormat="1" ht="42.3">
      <c r="A7" s="47" t="s">
        <v>146</v>
      </c>
      <c r="B7" s="46" t="s">
        <v>145</v>
      </c>
      <c r="C7" s="45" t="s">
        <v>42</v>
      </c>
      <c r="D7" s="45" t="s">
        <v>80</v>
      </c>
      <c r="E7" s="45" t="s">
        <v>144</v>
      </c>
      <c r="F7" s="45" t="s">
        <v>143</v>
      </c>
      <c r="G7" s="45" t="s">
        <v>142</v>
      </c>
      <c r="H7" s="45" t="s">
        <v>141</v>
      </c>
      <c r="I7" s="45" t="s">
        <v>140</v>
      </c>
      <c r="J7" s="44" t="s">
        <v>139</v>
      </c>
    </row>
    <row r="8" spans="1:10" ht="20.399999999999999" customHeight="1">
      <c r="A8" s="39" t="s">
        <v>138</v>
      </c>
      <c r="B8" s="173"/>
      <c r="C8" s="153"/>
      <c r="D8" s="153"/>
      <c r="E8" s="167"/>
      <c r="F8" s="168"/>
      <c r="G8" s="154"/>
      <c r="H8" s="154"/>
      <c r="I8" s="165" t="s">
        <v>134</v>
      </c>
      <c r="J8" s="157"/>
    </row>
    <row r="9" spans="1:10" ht="20.399999999999999" customHeight="1">
      <c r="A9" s="39" t="s">
        <v>137</v>
      </c>
      <c r="B9" s="173"/>
      <c r="C9" s="153"/>
      <c r="D9" s="152"/>
      <c r="E9" s="167"/>
      <c r="F9" s="169"/>
      <c r="G9" s="154"/>
      <c r="H9" s="154"/>
      <c r="I9" s="165" t="s">
        <v>131</v>
      </c>
      <c r="J9" s="157"/>
    </row>
    <row r="10" spans="1:10" ht="20.399999999999999" customHeight="1">
      <c r="A10" s="39" t="s">
        <v>136</v>
      </c>
      <c r="B10" s="173"/>
      <c r="C10" s="153"/>
      <c r="D10" s="152"/>
      <c r="E10" s="167"/>
      <c r="F10" s="169"/>
      <c r="G10" s="154"/>
      <c r="H10" s="154"/>
      <c r="I10" s="165" t="s">
        <v>134</v>
      </c>
      <c r="J10" s="157"/>
    </row>
    <row r="11" spans="1:10" ht="20.399999999999999" customHeight="1">
      <c r="A11" s="39" t="s">
        <v>135</v>
      </c>
      <c r="B11" s="173"/>
      <c r="C11" s="153"/>
      <c r="D11" s="152"/>
      <c r="E11" s="167"/>
      <c r="F11" s="169"/>
      <c r="G11" s="154"/>
      <c r="H11" s="154"/>
      <c r="I11" s="165" t="s">
        <v>131</v>
      </c>
      <c r="J11" s="157"/>
    </row>
    <row r="12" spans="1:10" ht="27.6">
      <c r="A12" s="39" t="s">
        <v>303</v>
      </c>
      <c r="B12" s="173"/>
      <c r="C12" s="153"/>
      <c r="D12" s="152"/>
      <c r="E12" s="167"/>
      <c r="F12" s="169"/>
      <c r="G12" s="154"/>
      <c r="H12" s="154"/>
      <c r="I12" s="165" t="s">
        <v>134</v>
      </c>
      <c r="J12" s="157"/>
    </row>
    <row r="13" spans="1:10">
      <c r="A13" s="39" t="s">
        <v>302</v>
      </c>
      <c r="B13" s="173"/>
      <c r="C13" s="153"/>
      <c r="D13" s="152"/>
      <c r="E13" s="167"/>
      <c r="F13" s="169"/>
      <c r="G13" s="154"/>
      <c r="H13" s="154"/>
      <c r="I13" s="165" t="s">
        <v>134</v>
      </c>
      <c r="J13" s="157"/>
    </row>
    <row r="14" spans="1:10" ht="27.6">
      <c r="A14" s="39" t="s">
        <v>308</v>
      </c>
      <c r="B14" s="173"/>
      <c r="C14" s="153"/>
      <c r="D14" s="152"/>
      <c r="E14" s="167"/>
      <c r="F14" s="169"/>
      <c r="G14" s="154"/>
      <c r="H14" s="154"/>
      <c r="I14" s="165" t="s">
        <v>134</v>
      </c>
      <c r="J14" s="157"/>
    </row>
    <row r="15" spans="1:10" ht="41.4">
      <c r="A15" s="39" t="s">
        <v>305</v>
      </c>
      <c r="B15" s="173"/>
      <c r="C15" s="153"/>
      <c r="D15" s="152"/>
      <c r="E15" s="167"/>
      <c r="F15" s="169"/>
      <c r="G15" s="154"/>
      <c r="H15" s="154"/>
      <c r="I15" s="165" t="s">
        <v>131</v>
      </c>
      <c r="J15" s="157"/>
    </row>
    <row r="16" spans="1:10">
      <c r="A16" s="39" t="s">
        <v>304</v>
      </c>
      <c r="B16" s="173"/>
      <c r="C16" s="153"/>
      <c r="D16" s="152"/>
      <c r="E16" s="167"/>
      <c r="F16" s="169"/>
      <c r="G16" s="154"/>
      <c r="H16" s="154"/>
      <c r="I16" s="165" t="s">
        <v>131</v>
      </c>
      <c r="J16" s="157"/>
    </row>
    <row r="17" spans="1:10" ht="27.6">
      <c r="A17" s="39" t="s">
        <v>133</v>
      </c>
      <c r="B17" s="173"/>
      <c r="C17" s="153"/>
      <c r="D17" s="152"/>
      <c r="E17" s="167"/>
      <c r="F17" s="169"/>
      <c r="G17" s="154"/>
      <c r="H17" s="154"/>
      <c r="I17" s="165" t="s">
        <v>131</v>
      </c>
      <c r="J17" s="157"/>
    </row>
    <row r="18" spans="1:10" ht="27.9" thickBot="1">
      <c r="A18" s="37" t="s">
        <v>132</v>
      </c>
      <c r="B18" s="174"/>
      <c r="C18" s="172"/>
      <c r="D18" s="155"/>
      <c r="E18" s="170"/>
      <c r="F18" s="171"/>
      <c r="G18" s="156"/>
      <c r="H18" s="156"/>
      <c r="I18" s="166" t="s">
        <v>131</v>
      </c>
      <c r="J18" s="158"/>
    </row>
    <row r="19" spans="1:10" ht="14.1" thickBot="1">
      <c r="A19" s="42"/>
      <c r="E19" s="41"/>
      <c r="G19" s="40"/>
      <c r="H19" s="40"/>
    </row>
    <row r="20" spans="1:10" ht="28.5" customHeight="1">
      <c r="A20" s="467" t="s">
        <v>130</v>
      </c>
      <c r="B20" s="468"/>
      <c r="C20" s="159" t="s">
        <v>129</v>
      </c>
      <c r="E20" s="469" t="s">
        <v>307</v>
      </c>
      <c r="F20" s="470"/>
      <c r="G20" s="470"/>
      <c r="H20" s="470"/>
      <c r="I20" s="470"/>
      <c r="J20" s="471"/>
    </row>
    <row r="21" spans="1:10">
      <c r="A21" s="160"/>
      <c r="B21" s="38" t="s">
        <v>128</v>
      </c>
      <c r="C21" s="162"/>
      <c r="E21" s="472"/>
      <c r="F21" s="473"/>
      <c r="G21" s="473"/>
      <c r="H21" s="473"/>
      <c r="I21" s="473"/>
      <c r="J21" s="474"/>
    </row>
    <row r="22" spans="1:10">
      <c r="A22" s="160"/>
      <c r="B22" s="38" t="s">
        <v>306</v>
      </c>
      <c r="C22" s="163"/>
      <c r="E22" s="472"/>
      <c r="F22" s="473"/>
      <c r="G22" s="473"/>
      <c r="H22" s="473"/>
      <c r="I22" s="473"/>
      <c r="J22" s="474"/>
    </row>
    <row r="23" spans="1:10">
      <c r="A23" s="160"/>
      <c r="B23" s="38" t="s">
        <v>306</v>
      </c>
      <c r="C23" s="163"/>
      <c r="E23" s="472"/>
      <c r="F23" s="473"/>
      <c r="G23" s="473"/>
      <c r="H23" s="473"/>
      <c r="I23" s="473"/>
      <c r="J23" s="474"/>
    </row>
    <row r="24" spans="1:10">
      <c r="A24" s="160"/>
      <c r="B24" s="38" t="s">
        <v>306</v>
      </c>
      <c r="C24" s="163"/>
      <c r="E24" s="472"/>
      <c r="F24" s="473"/>
      <c r="G24" s="473"/>
      <c r="H24" s="473"/>
      <c r="I24" s="473"/>
      <c r="J24" s="474"/>
    </row>
    <row r="25" spans="1:10">
      <c r="A25" s="160"/>
      <c r="B25" s="38" t="s">
        <v>306</v>
      </c>
      <c r="C25" s="163"/>
      <c r="E25" s="472"/>
      <c r="F25" s="473"/>
      <c r="G25" s="473"/>
      <c r="H25" s="473"/>
      <c r="I25" s="473"/>
      <c r="J25" s="474"/>
    </row>
    <row r="26" spans="1:10" ht="14.1" thickBot="1">
      <c r="A26" s="161"/>
      <c r="B26" s="36" t="s">
        <v>127</v>
      </c>
      <c r="C26" s="164"/>
      <c r="E26" s="475"/>
      <c r="F26" s="476"/>
      <c r="G26" s="476"/>
      <c r="H26" s="476"/>
      <c r="I26" s="476"/>
      <c r="J26" s="477"/>
    </row>
    <row r="27" spans="1:10">
      <c r="A27"/>
    </row>
    <row r="28" spans="1:10">
      <c r="A28"/>
    </row>
    <row r="29" spans="1:10">
      <c r="A29"/>
    </row>
    <row r="30" spans="1:10">
      <c r="A30"/>
    </row>
    <row r="31" spans="1:10">
      <c r="A31"/>
    </row>
    <row r="32" spans="1:10">
      <c r="A32"/>
    </row>
    <row r="33" spans="1:1">
      <c r="A33"/>
    </row>
    <row r="34" spans="1:1">
      <c r="A34"/>
    </row>
    <row r="35" spans="1:1">
      <c r="A35"/>
    </row>
    <row r="36" spans="1:1">
      <c r="A36"/>
    </row>
    <row r="37" spans="1:1">
      <c r="A37"/>
    </row>
    <row r="38" spans="1:1">
      <c r="A38"/>
    </row>
    <row r="39" spans="1:1">
      <c r="A39"/>
    </row>
    <row r="40" spans="1:1">
      <c r="A40"/>
    </row>
  </sheetData>
  <mergeCells count="8">
    <mergeCell ref="A20:B20"/>
    <mergeCell ref="E20:J26"/>
    <mergeCell ref="A1:J1"/>
    <mergeCell ref="A2:J2"/>
    <mergeCell ref="G3:J3"/>
    <mergeCell ref="A5:J5"/>
    <mergeCell ref="B3:D3"/>
    <mergeCell ref="E3:F3"/>
  </mergeCells>
  <pageMargins left="0.7" right="0.7" top="0.75" bottom="0.75" header="0.3" footer="0.3"/>
  <pageSetup scale="88" orientation="landscape" r:id="rId1"/>
  <headerFooter>
    <oddFooter>&amp;LAWFC-UMW Workbook R-2021&amp;R&amp;F -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33"/>
  <sheetViews>
    <sheetView topLeftCell="A17" workbookViewId="0">
      <selection activeCell="A11" sqref="A11:B11"/>
    </sheetView>
  </sheetViews>
  <sheetFormatPr defaultRowHeight="13.8"/>
  <cols>
    <col min="1" max="1" width="39.6171875" customWidth="1"/>
    <col min="2" max="2" width="48.1875" customWidth="1"/>
  </cols>
  <sheetData>
    <row r="1" spans="1:2" ht="33" customHeight="1">
      <c r="A1" s="57" t="s">
        <v>166</v>
      </c>
      <c r="B1" s="58"/>
    </row>
    <row r="2" spans="1:2" ht="18.3">
      <c r="B2" s="59" t="s">
        <v>168</v>
      </c>
    </row>
    <row r="3" spans="1:2" ht="15.6">
      <c r="A3" s="52"/>
    </row>
    <row r="4" spans="1:2">
      <c r="A4" s="57" t="s">
        <v>126</v>
      </c>
      <c r="B4" s="58"/>
    </row>
    <row r="5" spans="1:2" ht="15.6">
      <c r="A5" s="52"/>
    </row>
    <row r="6" spans="1:2" ht="15.6">
      <c r="A6" s="52"/>
    </row>
    <row r="7" spans="1:2" ht="15.6">
      <c r="A7" s="53"/>
    </row>
    <row r="8" spans="1:2" ht="15.6">
      <c r="A8" s="53"/>
    </row>
    <row r="9" spans="1:2" ht="15.6">
      <c r="A9" s="53" t="s">
        <v>176</v>
      </c>
    </row>
    <row r="10" spans="1:2" ht="11.25" customHeight="1">
      <c r="A10" s="55"/>
    </row>
    <row r="11" spans="1:2" ht="81" customHeight="1">
      <c r="A11" s="484" t="s">
        <v>458</v>
      </c>
      <c r="B11" s="484"/>
    </row>
    <row r="12" spans="1:2" ht="9" customHeight="1">
      <c r="A12" s="55"/>
    </row>
    <row r="13" spans="1:2" ht="62.25" customHeight="1">
      <c r="A13" s="484" t="s">
        <v>198</v>
      </c>
      <c r="B13" s="484"/>
    </row>
    <row r="14" spans="1:2" ht="7.5" customHeight="1">
      <c r="A14" s="55"/>
    </row>
    <row r="15" spans="1:2" ht="93.75" customHeight="1">
      <c r="A15" s="484" t="s">
        <v>169</v>
      </c>
      <c r="B15" s="484"/>
    </row>
    <row r="16" spans="1:2" ht="15.6">
      <c r="A16" s="55"/>
    </row>
    <row r="17" spans="1:2" ht="61.5" customHeight="1">
      <c r="A17" s="484" t="s">
        <v>199</v>
      </c>
      <c r="B17" s="484"/>
    </row>
    <row r="18" spans="1:2" ht="15.6">
      <c r="A18" s="55"/>
    </row>
    <row r="19" spans="1:2" ht="15.75" customHeight="1">
      <c r="A19" s="61" t="s">
        <v>170</v>
      </c>
      <c r="B19" s="61"/>
    </row>
    <row r="20" spans="1:2" ht="9" customHeight="1">
      <c r="A20" s="54"/>
    </row>
    <row r="21" spans="1:2" ht="14.4">
      <c r="A21" s="62"/>
      <c r="B21" s="63" t="s">
        <v>177</v>
      </c>
    </row>
    <row r="22" spans="1:2" ht="14.4">
      <c r="A22" s="62"/>
    </row>
    <row r="23" spans="1:2" ht="14.4">
      <c r="A23" s="64"/>
    </row>
    <row r="24" spans="1:2" ht="14.4">
      <c r="A24" s="54" t="s">
        <v>171</v>
      </c>
    </row>
    <row r="25" spans="1:2" ht="14.4">
      <c r="A25" s="54" t="s">
        <v>172</v>
      </c>
    </row>
    <row r="26" spans="1:2" ht="14.4">
      <c r="A26" s="54" t="s">
        <v>173</v>
      </c>
    </row>
    <row r="27" spans="1:2" ht="14.4">
      <c r="A27" s="54" t="s">
        <v>174</v>
      </c>
    </row>
    <row r="28" spans="1:2" ht="8.25" customHeight="1">
      <c r="A28" s="54"/>
    </row>
    <row r="29" spans="1:2" ht="14.4">
      <c r="A29" s="56" t="s">
        <v>175</v>
      </c>
    </row>
    <row r="31" spans="1:2" ht="14.4">
      <c r="A31" s="65" t="s">
        <v>178</v>
      </c>
      <c r="B31" s="58"/>
    </row>
    <row r="32" spans="1:2">
      <c r="B32" s="60" t="s">
        <v>179</v>
      </c>
    </row>
    <row r="33" spans="1:1">
      <c r="A33" t="s">
        <v>457</v>
      </c>
    </row>
  </sheetData>
  <mergeCells count="4">
    <mergeCell ref="A11:B11"/>
    <mergeCell ref="A13:B13"/>
    <mergeCell ref="A15:B15"/>
    <mergeCell ref="A17:B17"/>
  </mergeCells>
  <pageMargins left="0.7" right="0.7" top="0.75" bottom="0.75" header="0.3" footer="0.3"/>
  <pageSetup scale="95" orientation="portrait" r:id="rId1"/>
  <headerFooter>
    <oddFooter>&amp;L&amp;9AWFC-UMW Workbook R-2021&amp;C&amp;8
&amp;R&amp;10&amp;F - &amp;A</oddFooter>
  </headerFooter>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5"/>
  <sheetViews>
    <sheetView topLeftCell="A7" workbookViewId="0">
      <selection activeCell="J9" sqref="J9"/>
    </sheetView>
  </sheetViews>
  <sheetFormatPr defaultRowHeight="13.8"/>
  <cols>
    <col min="1" max="1" width="80.90234375" style="42" customWidth="1"/>
  </cols>
  <sheetData>
    <row r="1" spans="1:1" ht="17.7">
      <c r="A1" s="68" t="s">
        <v>195</v>
      </c>
    </row>
    <row r="3" spans="1:1" ht="14.1">
      <c r="A3" s="67" t="s">
        <v>181</v>
      </c>
    </row>
    <row r="4" spans="1:1" ht="41.4">
      <c r="A4" s="42" t="s">
        <v>182</v>
      </c>
    </row>
    <row r="6" spans="1:1" ht="14.1">
      <c r="A6" s="67" t="s">
        <v>183</v>
      </c>
    </row>
    <row r="7" spans="1:1">
      <c r="A7" s="42" t="s">
        <v>184</v>
      </c>
    </row>
    <row r="8" spans="1:1" ht="15.75" customHeight="1">
      <c r="A8" s="69" t="s">
        <v>185</v>
      </c>
    </row>
    <row r="9" spans="1:1" ht="15.75" customHeight="1">
      <c r="A9" s="69" t="s">
        <v>186</v>
      </c>
    </row>
    <row r="10" spans="1:1">
      <c r="A10" s="69" t="s">
        <v>187</v>
      </c>
    </row>
    <row r="12" spans="1:1">
      <c r="A12" s="42" t="s">
        <v>188</v>
      </c>
    </row>
    <row r="14" spans="1:1" ht="27.6">
      <c r="A14" s="42" t="s">
        <v>189</v>
      </c>
    </row>
    <row r="16" spans="1:1" ht="27.6">
      <c r="A16" s="42" t="s">
        <v>190</v>
      </c>
    </row>
    <row r="18" spans="1:1">
      <c r="A18" s="42" t="s">
        <v>191</v>
      </c>
    </row>
    <row r="20" spans="1:1">
      <c r="A20" s="42" t="s">
        <v>192</v>
      </c>
    </row>
    <row r="21" spans="1:1" ht="27.6">
      <c r="A21" s="42" t="s">
        <v>193</v>
      </c>
    </row>
    <row r="23" spans="1:1">
      <c r="A23" s="42" t="s">
        <v>194</v>
      </c>
    </row>
    <row r="25" spans="1:1" ht="27.6">
      <c r="A25" s="42" t="s">
        <v>196</v>
      </c>
    </row>
  </sheetData>
  <pageMargins left="0.7" right="0.7" top="0.75" bottom="0.75" header="0.3" footer="0.3"/>
  <pageSetup orientation="portrait" r:id="rId1"/>
  <headerFooter>
    <oddFooter>&amp;LAWFC-UMW Workbook R-2021&amp;R&amp;F -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DA8B7-05DA-4688-AF53-0E522681AC71}">
  <sheetPr>
    <tabColor rgb="FFFF0000"/>
    <pageSetUpPr fitToPage="1"/>
  </sheetPr>
  <dimension ref="A1:M59"/>
  <sheetViews>
    <sheetView topLeftCell="A35" workbookViewId="0">
      <selection activeCell="F21" sqref="F21"/>
    </sheetView>
  </sheetViews>
  <sheetFormatPr defaultColWidth="8.1875" defaultRowHeight="12.3"/>
  <cols>
    <col min="1" max="1" width="8.90234375" style="25" customWidth="1"/>
    <col min="2" max="5" width="8.1875" style="25"/>
    <col min="6" max="6" width="9.09375" style="25" bestFit="1" customWidth="1"/>
    <col min="7" max="7" width="8.1875" style="25"/>
    <col min="8" max="8" width="10.80859375" style="25" customWidth="1"/>
    <col min="9" max="10" width="8.1875" style="25"/>
    <col min="11" max="11" width="47.09375" style="77" customWidth="1"/>
    <col min="12" max="12" width="6.37890625" style="25" customWidth="1"/>
    <col min="13" max="13" width="27.37890625" style="25" customWidth="1"/>
    <col min="14" max="14" width="39.28515625" style="25" customWidth="1"/>
    <col min="15" max="16384" width="8.1875" style="25"/>
  </cols>
  <sheetData>
    <row r="1" spans="1:13" ht="15.3" thickBot="1">
      <c r="A1" s="488" t="s">
        <v>100</v>
      </c>
      <c r="B1" s="489"/>
      <c r="C1" s="489"/>
      <c r="D1" s="489"/>
      <c r="E1" s="489"/>
      <c r="F1" s="489"/>
      <c r="G1" s="489"/>
      <c r="H1" s="489"/>
      <c r="I1" s="490"/>
      <c r="K1" s="175" t="s">
        <v>99</v>
      </c>
      <c r="M1" s="25" t="s">
        <v>201</v>
      </c>
    </row>
    <row r="2" spans="1:13" ht="21.6" customHeight="1" thickBot="1">
      <c r="A2" s="491" t="s">
        <v>241</v>
      </c>
      <c r="B2" s="492"/>
      <c r="C2" s="493"/>
      <c r="D2" s="493"/>
      <c r="E2" s="493"/>
      <c r="F2" s="493"/>
      <c r="G2" s="493"/>
      <c r="H2" s="493"/>
      <c r="I2" s="494"/>
      <c r="K2" s="175" t="s">
        <v>159</v>
      </c>
      <c r="L2" s="70"/>
    </row>
    <row r="3" spans="1:13" ht="15">
      <c r="A3" s="495" t="s">
        <v>455</v>
      </c>
      <c r="B3" s="495"/>
      <c r="C3" s="495"/>
      <c r="D3" s="495"/>
      <c r="E3" s="495"/>
      <c r="F3" s="495"/>
      <c r="G3" s="495"/>
      <c r="H3" s="495"/>
      <c r="I3" s="495"/>
      <c r="K3" s="175" t="s">
        <v>97</v>
      </c>
      <c r="L3" s="178"/>
    </row>
    <row r="4" spans="1:13" ht="15.3" customHeight="1" thickBot="1">
      <c r="A4" s="125"/>
      <c r="B4" s="125"/>
      <c r="C4" s="125"/>
      <c r="D4" s="125"/>
      <c r="E4" s="496"/>
      <c r="F4" s="496"/>
      <c r="G4" s="125"/>
      <c r="H4" s="125"/>
      <c r="I4" s="125"/>
      <c r="K4" s="175" t="s">
        <v>98</v>
      </c>
      <c r="L4" s="178"/>
    </row>
    <row r="5" spans="1:13" ht="33" customHeight="1" thickBot="1">
      <c r="A5" s="497" t="s">
        <v>202</v>
      </c>
      <c r="B5" s="498"/>
      <c r="C5" s="499"/>
      <c r="D5" s="493"/>
      <c r="E5" s="493"/>
      <c r="F5" s="493"/>
      <c r="G5" s="493"/>
      <c r="H5" s="493"/>
      <c r="I5" s="494"/>
      <c r="K5" s="175" t="s">
        <v>162</v>
      </c>
      <c r="L5" s="178"/>
    </row>
    <row r="6" spans="1:13" ht="18" customHeight="1" thickBot="1">
      <c r="A6" s="179" t="s">
        <v>101</v>
      </c>
      <c r="B6" s="500"/>
      <c r="C6" s="501"/>
      <c r="D6" s="502"/>
      <c r="E6" s="180" t="s">
        <v>102</v>
      </c>
      <c r="F6" s="503"/>
      <c r="G6" s="504"/>
      <c r="H6" s="504"/>
      <c r="I6" s="505"/>
      <c r="K6" s="176" t="s">
        <v>409</v>
      </c>
      <c r="L6" s="178"/>
    </row>
    <row r="7" spans="1:13" ht="16.8" customHeight="1" thickBot="1">
      <c r="A7" s="125"/>
      <c r="B7" s="125"/>
      <c r="C7" s="71"/>
      <c r="D7" s="125"/>
      <c r="E7" s="123"/>
      <c r="F7" s="123"/>
      <c r="G7" s="125"/>
      <c r="H7" s="125"/>
      <c r="I7" s="125"/>
      <c r="K7" s="175" t="s">
        <v>96</v>
      </c>
    </row>
    <row r="8" spans="1:13" ht="22.5" customHeight="1" thickBot="1">
      <c r="A8" s="506" t="s">
        <v>316</v>
      </c>
      <c r="B8" s="507"/>
      <c r="C8" s="508"/>
      <c r="D8" s="509"/>
      <c r="E8" s="509"/>
      <c r="F8" s="509"/>
      <c r="G8" s="509"/>
      <c r="H8" s="509"/>
      <c r="I8" s="510"/>
      <c r="K8" s="175" t="s">
        <v>309</v>
      </c>
    </row>
    <row r="9" spans="1:13" ht="21" customHeight="1" thickBot="1">
      <c r="A9" s="125"/>
      <c r="B9" s="125"/>
      <c r="C9" s="71"/>
      <c r="D9" s="125"/>
      <c r="E9" s="126"/>
      <c r="F9" s="126"/>
      <c r="G9" s="125"/>
      <c r="H9" s="125"/>
      <c r="I9" s="125"/>
      <c r="K9" s="175" t="s">
        <v>95</v>
      </c>
    </row>
    <row r="10" spans="1:13" ht="24.3" customHeight="1" thickBot="1">
      <c r="A10" s="72" t="s">
        <v>203</v>
      </c>
      <c r="B10" s="511"/>
      <c r="C10" s="512"/>
      <c r="D10" s="512"/>
      <c r="E10" s="512"/>
      <c r="F10" s="512"/>
      <c r="G10" s="512"/>
      <c r="H10" s="512"/>
      <c r="I10" s="513"/>
      <c r="K10" s="177" t="s">
        <v>310</v>
      </c>
    </row>
    <row r="11" spans="1:13" ht="24" customHeight="1" thickBot="1">
      <c r="A11" s="73" t="s">
        <v>317</v>
      </c>
      <c r="B11" s="485"/>
      <c r="C11" s="486"/>
      <c r="D11" s="486"/>
      <c r="E11" s="486"/>
      <c r="F11" s="486"/>
      <c r="G11" s="486"/>
      <c r="H11" s="486"/>
      <c r="I11" s="487"/>
      <c r="K11" s="177" t="s">
        <v>311</v>
      </c>
    </row>
    <row r="12" spans="1:13" ht="10.5" customHeight="1" thickBot="1">
      <c r="A12" s="74"/>
      <c r="B12" s="181"/>
      <c r="C12" s="182"/>
      <c r="D12" s="181"/>
      <c r="E12" s="181"/>
      <c r="F12" s="181"/>
      <c r="G12" s="181"/>
      <c r="H12" s="181"/>
      <c r="I12" s="183"/>
      <c r="K12" s="177" t="s">
        <v>410</v>
      </c>
    </row>
    <row r="13" spans="1:13" ht="19.5" customHeight="1" thickBot="1">
      <c r="A13" s="75" t="s">
        <v>103</v>
      </c>
      <c r="B13" s="485"/>
      <c r="C13" s="486"/>
      <c r="D13" s="486"/>
      <c r="E13" s="486"/>
      <c r="F13" s="486"/>
      <c r="G13" s="486"/>
      <c r="H13" s="486"/>
      <c r="I13" s="487"/>
      <c r="K13" s="175" t="s">
        <v>312</v>
      </c>
    </row>
    <row r="14" spans="1:13" ht="15.75" customHeight="1" thickBot="1">
      <c r="A14" s="76"/>
      <c r="B14" s="485"/>
      <c r="C14" s="486"/>
      <c r="D14" s="486"/>
      <c r="E14" s="486"/>
      <c r="F14" s="486"/>
      <c r="G14" s="486"/>
      <c r="H14" s="486"/>
      <c r="I14" s="487"/>
      <c r="K14" s="175" t="s">
        <v>313</v>
      </c>
    </row>
    <row r="15" spans="1:13" ht="16.5" customHeight="1" thickBot="1">
      <c r="A15" s="75" t="s">
        <v>224</v>
      </c>
      <c r="B15" s="485"/>
      <c r="C15" s="486"/>
      <c r="D15" s="486"/>
      <c r="E15" s="486"/>
      <c r="F15" s="486"/>
      <c r="G15" s="486"/>
      <c r="H15" s="486"/>
      <c r="I15" s="487"/>
      <c r="K15" s="175" t="s">
        <v>314</v>
      </c>
      <c r="M15" s="25" t="s">
        <v>204</v>
      </c>
    </row>
    <row r="16" spans="1:13" ht="16.5" customHeight="1" thickBot="1">
      <c r="A16" s="179" t="s">
        <v>144</v>
      </c>
      <c r="B16" s="485"/>
      <c r="C16" s="486"/>
      <c r="D16" s="486"/>
      <c r="E16" s="486"/>
      <c r="F16" s="486"/>
      <c r="G16" s="486"/>
      <c r="H16" s="486"/>
      <c r="I16" s="487"/>
      <c r="K16" s="175" t="s">
        <v>315</v>
      </c>
    </row>
    <row r="17" spans="1:12" ht="24" customHeight="1" thickBot="1">
      <c r="A17" s="514" t="s">
        <v>318</v>
      </c>
      <c r="B17" s="184" t="s">
        <v>180</v>
      </c>
      <c r="C17" s="516" t="s">
        <v>208</v>
      </c>
      <c r="D17" s="517"/>
      <c r="E17" s="518"/>
      <c r="F17" s="185" t="s">
        <v>205</v>
      </c>
      <c r="G17" s="519" t="s">
        <v>17</v>
      </c>
      <c r="H17" s="520"/>
      <c r="I17" s="125"/>
      <c r="K17" s="175"/>
    </row>
    <row r="18" spans="1:12" ht="12.75" customHeight="1">
      <c r="A18" s="514"/>
      <c r="B18" s="521"/>
      <c r="C18" s="523"/>
      <c r="D18" s="525"/>
      <c r="E18" s="526"/>
      <c r="F18" s="535">
        <v>0.35</v>
      </c>
      <c r="G18" s="537">
        <v>0</v>
      </c>
      <c r="H18" s="538"/>
      <c r="I18" s="541" t="s">
        <v>319</v>
      </c>
      <c r="K18" s="186"/>
    </row>
    <row r="19" spans="1:12" ht="15.75" customHeight="1" thickBot="1">
      <c r="A19" s="514"/>
      <c r="B19" s="522"/>
      <c r="C19" s="524"/>
      <c r="D19" s="527"/>
      <c r="E19" s="528"/>
      <c r="F19" s="536"/>
      <c r="G19" s="539"/>
      <c r="H19" s="540"/>
      <c r="I19" s="541"/>
      <c r="K19" s="187"/>
      <c r="L19" s="188"/>
    </row>
    <row r="20" spans="1:12" ht="12" customHeight="1" thickBot="1">
      <c r="A20" s="515"/>
      <c r="B20" s="125"/>
      <c r="C20" s="71"/>
      <c r="D20" s="125"/>
      <c r="E20" s="125"/>
      <c r="F20" s="189"/>
      <c r="G20" s="125"/>
      <c r="H20" s="125"/>
      <c r="I20" s="27"/>
      <c r="K20" s="188"/>
      <c r="L20" s="188"/>
    </row>
    <row r="21" spans="1:12" ht="33" customHeight="1" thickBot="1">
      <c r="A21" s="514"/>
      <c r="B21" s="97"/>
      <c r="C21" s="98"/>
      <c r="D21" s="542"/>
      <c r="E21" s="543"/>
      <c r="F21" s="190">
        <v>0.4</v>
      </c>
      <c r="G21" s="544">
        <f>B21*F21</f>
        <v>0</v>
      </c>
      <c r="H21" s="545"/>
      <c r="I21" s="124" t="s">
        <v>206</v>
      </c>
      <c r="K21" s="188"/>
      <c r="L21" s="188"/>
    </row>
    <row r="22" spans="1:12" ht="10.5" customHeight="1" thickBot="1">
      <c r="A22" s="125"/>
      <c r="B22" s="125"/>
      <c r="C22" s="125"/>
      <c r="D22" s="125"/>
      <c r="E22" s="546"/>
      <c r="F22" s="546"/>
      <c r="G22" s="125"/>
      <c r="H22" s="125"/>
      <c r="I22" s="125"/>
      <c r="K22" s="188"/>
      <c r="L22" s="188"/>
    </row>
    <row r="23" spans="1:12" ht="25.5" customHeight="1" thickBot="1">
      <c r="A23" s="547" t="s">
        <v>104</v>
      </c>
      <c r="B23" s="547"/>
      <c r="C23" s="548"/>
      <c r="D23" s="549"/>
      <c r="E23" s="549"/>
      <c r="F23" s="549"/>
      <c r="G23" s="549"/>
      <c r="H23" s="549"/>
      <c r="I23" s="550"/>
      <c r="K23" s="191"/>
    </row>
    <row r="24" spans="1:12" ht="20.25" customHeight="1">
      <c r="A24" s="125"/>
      <c r="B24" s="125"/>
      <c r="C24" s="551" t="s">
        <v>207</v>
      </c>
      <c r="D24" s="551"/>
      <c r="E24" s="551"/>
      <c r="F24" s="551"/>
      <c r="G24" s="551"/>
      <c r="H24" s="551"/>
      <c r="I24" s="551"/>
      <c r="K24" s="25"/>
    </row>
    <row r="25" spans="1:12" ht="13.8">
      <c r="A25" s="192" t="s">
        <v>320</v>
      </c>
      <c r="B25" s="192"/>
      <c r="C25" s="192"/>
      <c r="D25" s="66"/>
      <c r="E25" s="66"/>
      <c r="F25" s="66"/>
      <c r="G25" s="66"/>
      <c r="H25" s="66"/>
      <c r="I25" s="66"/>
      <c r="K25" s="25"/>
    </row>
    <row r="26" spans="1:12" ht="15" customHeight="1">
      <c r="A26" s="552" t="s">
        <v>321</v>
      </c>
      <c r="B26" s="553"/>
      <c r="C26" s="553"/>
      <c r="D26" s="553"/>
      <c r="E26" s="554"/>
      <c r="F26" s="193" t="s">
        <v>322</v>
      </c>
      <c r="G26" s="552" t="s">
        <v>105</v>
      </c>
      <c r="H26" s="553"/>
      <c r="I26" s="554"/>
      <c r="K26" s="529"/>
    </row>
    <row r="27" spans="1:12" ht="17.25" customHeight="1">
      <c r="A27" s="531"/>
      <c r="B27" s="532"/>
      <c r="C27" s="532"/>
      <c r="D27" s="532"/>
      <c r="E27" s="533"/>
      <c r="F27" s="194"/>
      <c r="G27" s="534"/>
      <c r="H27" s="534"/>
      <c r="I27" s="534"/>
      <c r="K27" s="530"/>
    </row>
    <row r="28" spans="1:12" ht="17.25" customHeight="1">
      <c r="A28" s="531"/>
      <c r="B28" s="532"/>
      <c r="C28" s="532"/>
      <c r="D28" s="532"/>
      <c r="E28" s="533"/>
      <c r="F28" s="195"/>
      <c r="G28" s="534"/>
      <c r="H28" s="534"/>
      <c r="I28" s="534"/>
      <c r="K28" s="196"/>
    </row>
    <row r="29" spans="1:12" ht="17.25" customHeight="1">
      <c r="A29" s="531"/>
      <c r="B29" s="532"/>
      <c r="C29" s="532"/>
      <c r="D29" s="532"/>
      <c r="E29" s="533"/>
      <c r="F29" s="195"/>
      <c r="G29" s="534"/>
      <c r="H29" s="534"/>
      <c r="I29" s="534"/>
    </row>
    <row r="30" spans="1:12" s="197" customFormat="1" ht="17.25" customHeight="1">
      <c r="A30" s="531"/>
      <c r="B30" s="532"/>
      <c r="C30" s="532"/>
      <c r="D30" s="532"/>
      <c r="E30" s="533"/>
      <c r="F30" s="195"/>
      <c r="G30" s="534"/>
      <c r="H30" s="534"/>
      <c r="I30" s="534"/>
    </row>
    <row r="31" spans="1:12" ht="17.25" customHeight="1">
      <c r="A31" s="531"/>
      <c r="B31" s="532"/>
      <c r="C31" s="532"/>
      <c r="D31" s="532"/>
      <c r="E31" s="533"/>
      <c r="F31" s="195"/>
      <c r="G31" s="555"/>
      <c r="H31" s="555"/>
      <c r="I31" s="555"/>
    </row>
    <row r="32" spans="1:12" ht="17.25" customHeight="1">
      <c r="A32" s="531"/>
      <c r="B32" s="532"/>
      <c r="C32" s="532"/>
      <c r="D32" s="532"/>
      <c r="E32" s="533"/>
      <c r="F32" s="195"/>
      <c r="G32" s="555"/>
      <c r="H32" s="555"/>
      <c r="I32" s="555"/>
      <c r="L32" s="197"/>
    </row>
    <row r="33" spans="1:11" ht="17.25" customHeight="1">
      <c r="A33" s="531"/>
      <c r="B33" s="532"/>
      <c r="C33" s="532"/>
      <c r="D33" s="532"/>
      <c r="E33" s="533"/>
      <c r="F33" s="195"/>
      <c r="G33" s="555"/>
      <c r="H33" s="555"/>
      <c r="I33" s="555"/>
    </row>
    <row r="34" spans="1:11" ht="17.25" customHeight="1">
      <c r="A34" s="531"/>
      <c r="B34" s="532"/>
      <c r="C34" s="532"/>
      <c r="D34" s="532"/>
      <c r="E34" s="533"/>
      <c r="F34" s="195"/>
      <c r="G34" s="555"/>
      <c r="H34" s="555"/>
      <c r="I34" s="555"/>
    </row>
    <row r="35" spans="1:11" ht="17.25" customHeight="1" thickBot="1">
      <c r="A35" s="531"/>
      <c r="B35" s="532"/>
      <c r="C35" s="532"/>
      <c r="D35" s="532"/>
      <c r="E35" s="533"/>
      <c r="F35" s="195"/>
      <c r="G35" s="557"/>
      <c r="H35" s="557"/>
      <c r="I35" s="557"/>
    </row>
    <row r="36" spans="1:11" ht="23.25" customHeight="1" thickBot="1">
      <c r="A36" s="198"/>
      <c r="B36" s="198"/>
      <c r="C36" s="198"/>
      <c r="D36" s="558" t="s">
        <v>106</v>
      </c>
      <c r="E36" s="558"/>
      <c r="F36" s="559"/>
      <c r="G36" s="560">
        <f>SUM(G27:I35)+G18+G21</f>
        <v>0</v>
      </c>
      <c r="H36" s="561"/>
      <c r="I36" s="562"/>
    </row>
    <row r="37" spans="1:11" ht="13.8">
      <c r="A37" s="563" t="s">
        <v>107</v>
      </c>
      <c r="B37" s="563"/>
      <c r="C37" s="125"/>
      <c r="D37" s="125"/>
      <c r="E37" s="564"/>
      <c r="F37" s="546"/>
      <c r="G37" s="125"/>
      <c r="H37" s="125"/>
      <c r="I37" s="125"/>
      <c r="K37" s="25"/>
    </row>
    <row r="38" spans="1:11" ht="12.6" thickBot="1">
      <c r="A38" s="547" t="s">
        <v>385</v>
      </c>
      <c r="B38" s="547"/>
      <c r="C38" s="547"/>
      <c r="D38" s="556"/>
      <c r="E38" s="556"/>
      <c r="F38" s="556"/>
      <c r="G38" s="556"/>
      <c r="H38" s="556"/>
      <c r="I38" s="556"/>
    </row>
    <row r="39" spans="1:11" ht="14.25" customHeight="1">
      <c r="A39" s="565" t="s">
        <v>225</v>
      </c>
      <c r="B39" s="565"/>
      <c r="C39" s="565"/>
      <c r="D39" s="565"/>
      <c r="E39" s="565"/>
      <c r="F39" s="565"/>
      <c r="G39" s="565"/>
      <c r="H39" s="565"/>
      <c r="I39" s="565"/>
    </row>
    <row r="40" spans="1:11" ht="12.6" thickBot="1">
      <c r="A40" s="547" t="s">
        <v>386</v>
      </c>
      <c r="B40" s="547"/>
      <c r="C40" s="547"/>
      <c r="D40" s="556"/>
      <c r="E40" s="556"/>
      <c r="F40" s="556"/>
      <c r="G40" s="556"/>
      <c r="H40" s="556"/>
      <c r="I40" s="556"/>
    </row>
    <row r="41" spans="1:11">
      <c r="A41" s="568"/>
      <c r="B41" s="568"/>
      <c r="C41" s="568"/>
      <c r="D41" s="569"/>
      <c r="E41" s="569"/>
      <c r="F41" s="569"/>
      <c r="G41" s="569"/>
      <c r="H41" s="569"/>
      <c r="I41" s="569"/>
    </row>
    <row r="42" spans="1:11" ht="15" customHeight="1" thickBot="1">
      <c r="A42" s="199" t="s">
        <v>108</v>
      </c>
      <c r="B42" s="570"/>
      <c r="C42" s="570"/>
      <c r="D42" s="199" t="s">
        <v>109</v>
      </c>
      <c r="E42" s="571"/>
      <c r="F42" s="571"/>
      <c r="G42" s="571"/>
      <c r="H42" s="571"/>
      <c r="I42" s="571"/>
    </row>
    <row r="43" spans="1:11" ht="7.2" customHeight="1">
      <c r="A43" s="125"/>
      <c r="B43" s="125"/>
      <c r="C43" s="125"/>
      <c r="D43" s="125"/>
      <c r="E43" s="572"/>
      <c r="F43" s="572"/>
      <c r="G43" s="125"/>
      <c r="H43" s="125"/>
      <c r="I43" s="125"/>
    </row>
    <row r="44" spans="1:11" ht="12.6" thickBot="1">
      <c r="A44" s="573" t="s">
        <v>387</v>
      </c>
      <c r="B44" s="573"/>
      <c r="C44" s="573"/>
      <c r="D44" s="556"/>
      <c r="E44" s="556"/>
      <c r="F44" s="556"/>
      <c r="G44" s="556"/>
      <c r="H44" s="556"/>
      <c r="I44" s="556"/>
    </row>
    <row r="45" spans="1:11">
      <c r="A45" s="566" t="s">
        <v>461</v>
      </c>
      <c r="B45" s="566"/>
      <c r="C45" s="566"/>
      <c r="D45" s="566"/>
      <c r="E45" s="566"/>
      <c r="F45" s="566"/>
      <c r="G45" s="566"/>
      <c r="H45" s="566"/>
      <c r="I45" s="566"/>
    </row>
    <row r="46" spans="1:11">
      <c r="A46" s="566"/>
      <c r="B46" s="566"/>
      <c r="C46" s="566"/>
      <c r="D46" s="566"/>
      <c r="E46" s="566"/>
      <c r="F46" s="566"/>
      <c r="G46" s="566"/>
      <c r="H46" s="566"/>
      <c r="I46" s="566"/>
    </row>
    <row r="47" spans="1:11">
      <c r="A47" s="566"/>
      <c r="B47" s="566"/>
      <c r="C47" s="566"/>
      <c r="D47" s="566"/>
      <c r="E47" s="566"/>
      <c r="F47" s="566"/>
      <c r="G47" s="566"/>
      <c r="H47" s="566"/>
      <c r="I47" s="566"/>
    </row>
    <row r="48" spans="1:11" ht="13.8" customHeight="1">
      <c r="A48" s="566"/>
      <c r="B48" s="566"/>
      <c r="C48" s="566"/>
      <c r="D48" s="566"/>
      <c r="E48" s="566"/>
      <c r="F48" s="566"/>
      <c r="G48" s="566"/>
      <c r="H48" s="566"/>
      <c r="I48" s="566"/>
    </row>
    <row r="49" spans="1:9" ht="4.8" customHeight="1"/>
    <row r="50" spans="1:9">
      <c r="A50" s="25" t="s">
        <v>456</v>
      </c>
    </row>
    <row r="52" spans="1:9" ht="18" customHeight="1">
      <c r="A52" s="567" t="s">
        <v>323</v>
      </c>
      <c r="B52" s="567"/>
      <c r="C52" s="567"/>
      <c r="D52" s="567"/>
      <c r="E52" s="567"/>
      <c r="F52" s="567"/>
      <c r="G52" s="567"/>
      <c r="H52" s="567"/>
      <c r="I52" s="567"/>
    </row>
    <row r="53" spans="1:9" ht="18" customHeight="1">
      <c r="A53" s="567"/>
      <c r="B53" s="567"/>
      <c r="C53" s="567"/>
      <c r="D53" s="567"/>
      <c r="E53" s="567"/>
      <c r="F53" s="567"/>
      <c r="G53" s="567"/>
      <c r="H53" s="567"/>
      <c r="I53" s="567"/>
    </row>
    <row r="54" spans="1:9" ht="18" customHeight="1">
      <c r="A54" s="567"/>
      <c r="B54" s="567"/>
      <c r="C54" s="567"/>
      <c r="D54" s="567"/>
      <c r="E54" s="567"/>
      <c r="F54" s="567"/>
      <c r="G54" s="567"/>
      <c r="H54" s="567"/>
      <c r="I54" s="567"/>
    </row>
    <row r="55" spans="1:9" ht="18" customHeight="1">
      <c r="A55" s="567"/>
      <c r="B55" s="567"/>
      <c r="C55" s="567"/>
      <c r="D55" s="567"/>
      <c r="E55" s="567"/>
      <c r="F55" s="567"/>
      <c r="G55" s="567"/>
      <c r="H55" s="567"/>
      <c r="I55" s="567"/>
    </row>
    <row r="56" spans="1:9" ht="18" customHeight="1">
      <c r="A56" s="567"/>
      <c r="B56" s="567"/>
      <c r="C56" s="567"/>
      <c r="D56" s="567"/>
      <c r="E56" s="567"/>
      <c r="F56" s="567"/>
      <c r="G56" s="567"/>
      <c r="H56" s="567"/>
      <c r="I56" s="567"/>
    </row>
    <row r="57" spans="1:9">
      <c r="A57" s="200"/>
    </row>
    <row r="58" spans="1:9">
      <c r="A58" s="200"/>
    </row>
    <row r="59" spans="1:9">
      <c r="A59" s="200"/>
    </row>
  </sheetData>
  <sheetProtection formatCells="0" formatColumns="0" formatRows="0" insertColumns="0" insertRows="0" deleteColumns="0" deleteRows="0"/>
  <mergeCells count="71">
    <mergeCell ref="A45:I48"/>
    <mergeCell ref="A52:I56"/>
    <mergeCell ref="A41:C41"/>
    <mergeCell ref="D41:I41"/>
    <mergeCell ref="B42:C42"/>
    <mergeCell ref="E42:I42"/>
    <mergeCell ref="E43:F43"/>
    <mergeCell ref="A44:C44"/>
    <mergeCell ref="D44:I44"/>
    <mergeCell ref="A40:C40"/>
    <mergeCell ref="D40:I40"/>
    <mergeCell ref="A34:E34"/>
    <mergeCell ref="G34:I34"/>
    <mergeCell ref="A35:E35"/>
    <mergeCell ref="G35:I35"/>
    <mergeCell ref="D36:F36"/>
    <mergeCell ref="G36:I36"/>
    <mergeCell ref="A37:B37"/>
    <mergeCell ref="E37:F37"/>
    <mergeCell ref="A38:C38"/>
    <mergeCell ref="D38:I38"/>
    <mergeCell ref="A39:I39"/>
    <mergeCell ref="A31:E31"/>
    <mergeCell ref="G31:I31"/>
    <mergeCell ref="A32:E32"/>
    <mergeCell ref="G32:I32"/>
    <mergeCell ref="A33:E33"/>
    <mergeCell ref="G33:I33"/>
    <mergeCell ref="A28:E28"/>
    <mergeCell ref="G28:I28"/>
    <mergeCell ref="A29:E29"/>
    <mergeCell ref="G29:I29"/>
    <mergeCell ref="A30:E30"/>
    <mergeCell ref="G30:I30"/>
    <mergeCell ref="K26:K27"/>
    <mergeCell ref="A27:E27"/>
    <mergeCell ref="G27:I27"/>
    <mergeCell ref="F18:F19"/>
    <mergeCell ref="G18:H19"/>
    <mergeCell ref="I18:I19"/>
    <mergeCell ref="D21:E21"/>
    <mergeCell ref="G21:H21"/>
    <mergeCell ref="E22:F22"/>
    <mergeCell ref="A23:B23"/>
    <mergeCell ref="C23:I23"/>
    <mergeCell ref="C24:I24"/>
    <mergeCell ref="A26:E26"/>
    <mergeCell ref="G26:I26"/>
    <mergeCell ref="B13:I13"/>
    <mergeCell ref="B14:I14"/>
    <mergeCell ref="B15:I15"/>
    <mergeCell ref="B16:I16"/>
    <mergeCell ref="A17:A21"/>
    <mergeCell ref="C17:E17"/>
    <mergeCell ref="G17:H17"/>
    <mergeCell ref="B18:B19"/>
    <mergeCell ref="C18:C19"/>
    <mergeCell ref="D18:E19"/>
    <mergeCell ref="B11:I11"/>
    <mergeCell ref="A1:I1"/>
    <mergeCell ref="A2:B2"/>
    <mergeCell ref="C2:I2"/>
    <mergeCell ref="A3:I3"/>
    <mergeCell ref="E4:F4"/>
    <mergeCell ref="A5:B5"/>
    <mergeCell ref="C5:I5"/>
    <mergeCell ref="B6:D6"/>
    <mergeCell ref="F6:I6"/>
    <mergeCell ref="A8:B8"/>
    <mergeCell ref="C8:I8"/>
    <mergeCell ref="B10:I10"/>
  </mergeCells>
  <dataValidations count="1">
    <dataValidation type="list" allowBlank="1" showInputMessage="1" showErrorMessage="1" sqref="C5:I5" xr:uid="{858D1F6F-24A5-4226-95AD-53F0AB7157E3}">
      <formula1>$K$1:$K$16</formula1>
    </dataValidation>
  </dataValidations>
  <pageMargins left="0.95" right="0.45" top="0.5" bottom="0.5" header="0.3" footer="0.3"/>
  <pageSetup scale="91" orientation="portrait" r:id="rId1"/>
  <headerFooter>
    <oddFooter>&amp;LAWFC-UMW Workbook R-2021&amp;R&amp;F -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B0BBE-5EA5-4D0C-8ADA-A1DAB898809D}">
  <sheetPr>
    <tabColor rgb="FFFFFF00"/>
    <pageSetUpPr fitToPage="1"/>
  </sheetPr>
  <dimension ref="A1:M72"/>
  <sheetViews>
    <sheetView workbookViewId="0">
      <pane ySplit="1" topLeftCell="A16" activePane="bottomLeft" state="frozen"/>
      <selection activeCell="J9" sqref="J9"/>
      <selection pane="bottomLeft" activeCell="N33" sqref="N33"/>
    </sheetView>
  </sheetViews>
  <sheetFormatPr defaultColWidth="9" defaultRowHeight="14.1"/>
  <cols>
    <col min="1" max="1" width="32.90234375" style="218" customWidth="1"/>
    <col min="2" max="2" width="4.37890625" style="206" customWidth="1"/>
    <col min="3" max="3" width="28.7109375" style="207" customWidth="1"/>
    <col min="4" max="6" width="9" style="220"/>
    <col min="7" max="8" width="9" style="223"/>
    <col min="9" max="9" width="22.90234375" style="210" hidden="1" customWidth="1"/>
    <col min="10" max="10" width="16.1875" style="210" hidden="1" customWidth="1"/>
    <col min="11" max="11" width="9" style="780"/>
    <col min="12" max="12" width="9.47265625" style="786" bestFit="1" customWidth="1"/>
    <col min="13" max="16384" width="9" style="211"/>
  </cols>
  <sheetData>
    <row r="1" spans="1:12" s="204" customFormat="1" ht="17.7">
      <c r="A1" s="201" t="s">
        <v>416</v>
      </c>
      <c r="B1" s="202" t="s">
        <v>324</v>
      </c>
      <c r="C1" s="201" t="s">
        <v>325</v>
      </c>
      <c r="D1" s="203">
        <v>2017</v>
      </c>
      <c r="E1" s="203">
        <v>2018</v>
      </c>
      <c r="F1" s="203">
        <v>2019</v>
      </c>
      <c r="G1" s="203">
        <v>2020</v>
      </c>
      <c r="H1" s="203">
        <v>2021</v>
      </c>
      <c r="I1" s="201" t="s">
        <v>326</v>
      </c>
      <c r="J1" s="201" t="s">
        <v>327</v>
      </c>
      <c r="K1" s="777">
        <v>2022</v>
      </c>
      <c r="L1" s="785">
        <v>2023</v>
      </c>
    </row>
    <row r="2" spans="1:12" ht="27.6">
      <c r="A2" s="205" t="s">
        <v>328</v>
      </c>
      <c r="B2" s="206">
        <v>18</v>
      </c>
      <c r="C2" s="207" t="s">
        <v>329</v>
      </c>
      <c r="D2" s="208">
        <v>25</v>
      </c>
      <c r="E2" s="208">
        <v>25</v>
      </c>
      <c r="F2" s="208">
        <v>25</v>
      </c>
      <c r="G2" s="209">
        <v>25</v>
      </c>
      <c r="H2" s="209">
        <v>25</v>
      </c>
      <c r="K2" s="790">
        <v>25</v>
      </c>
      <c r="L2" s="800">
        <v>25</v>
      </c>
    </row>
    <row r="3" spans="1:12" ht="41.7">
      <c r="A3" s="205" t="s">
        <v>330</v>
      </c>
      <c r="B3" s="206">
        <v>18</v>
      </c>
      <c r="C3" s="207" t="s">
        <v>331</v>
      </c>
      <c r="D3" s="208">
        <v>50</v>
      </c>
      <c r="E3" s="208">
        <v>50</v>
      </c>
      <c r="F3" s="208">
        <v>50</v>
      </c>
      <c r="G3" s="209">
        <v>50</v>
      </c>
      <c r="H3" s="209">
        <v>50</v>
      </c>
      <c r="I3" s="210" t="s">
        <v>332</v>
      </c>
      <c r="K3" s="790">
        <v>50</v>
      </c>
      <c r="L3" s="800">
        <v>50</v>
      </c>
    </row>
    <row r="4" spans="1:12" ht="42.3">
      <c r="A4" s="205" t="s">
        <v>333</v>
      </c>
      <c r="B4" s="206">
        <v>18</v>
      </c>
      <c r="C4" s="207" t="s">
        <v>334</v>
      </c>
      <c r="D4" s="212" t="s">
        <v>335</v>
      </c>
      <c r="E4" s="212" t="s">
        <v>335</v>
      </c>
      <c r="F4" s="212" t="s">
        <v>335</v>
      </c>
      <c r="G4" s="213" t="s">
        <v>335</v>
      </c>
      <c r="H4" s="213" t="s">
        <v>335</v>
      </c>
      <c r="K4" s="791" t="s">
        <v>335</v>
      </c>
      <c r="L4" s="795" t="s">
        <v>335</v>
      </c>
    </row>
    <row r="5" spans="1:12" ht="41.7">
      <c r="A5" s="214" t="s">
        <v>336</v>
      </c>
      <c r="B5" s="206">
        <v>19</v>
      </c>
      <c r="C5" s="207" t="s">
        <v>337</v>
      </c>
      <c r="D5" s="215"/>
      <c r="E5" s="215"/>
      <c r="F5" s="215"/>
      <c r="G5" s="216"/>
      <c r="H5" s="216"/>
      <c r="I5" s="217" t="s">
        <v>338</v>
      </c>
      <c r="K5" s="792"/>
      <c r="L5" s="801"/>
    </row>
    <row r="6" spans="1:12" ht="15">
      <c r="C6" s="219" t="s">
        <v>339</v>
      </c>
      <c r="E6" s="221">
        <v>100</v>
      </c>
      <c r="F6" s="221">
        <v>100</v>
      </c>
      <c r="G6" s="222">
        <v>125</v>
      </c>
      <c r="H6" s="222">
        <v>125</v>
      </c>
      <c r="K6" s="793">
        <v>125</v>
      </c>
      <c r="L6" s="798">
        <v>125</v>
      </c>
    </row>
    <row r="7" spans="1:12" ht="15">
      <c r="C7" s="219" t="s">
        <v>340</v>
      </c>
      <c r="E7" s="221">
        <v>50</v>
      </c>
      <c r="F7" s="221">
        <v>50</v>
      </c>
      <c r="G7" s="222">
        <v>40</v>
      </c>
      <c r="H7" s="222">
        <v>40</v>
      </c>
      <c r="K7" s="793">
        <v>40</v>
      </c>
      <c r="L7" s="798">
        <v>40</v>
      </c>
    </row>
    <row r="8" spans="1:12" ht="15">
      <c r="C8" s="219" t="s">
        <v>341</v>
      </c>
      <c r="E8" s="221">
        <v>50</v>
      </c>
      <c r="F8" s="221">
        <v>50</v>
      </c>
      <c r="G8" s="222">
        <v>40</v>
      </c>
      <c r="H8" s="222">
        <v>40</v>
      </c>
      <c r="K8" s="793">
        <v>40</v>
      </c>
      <c r="L8" s="798">
        <v>40</v>
      </c>
    </row>
    <row r="9" spans="1:12" ht="27.9">
      <c r="C9" s="219" t="s">
        <v>342</v>
      </c>
      <c r="E9" s="221"/>
      <c r="F9" s="221"/>
      <c r="G9" s="222">
        <v>15</v>
      </c>
      <c r="H9" s="222">
        <v>15</v>
      </c>
      <c r="I9" s="210" t="s">
        <v>343</v>
      </c>
      <c r="K9" s="793">
        <v>15</v>
      </c>
      <c r="L9" s="796">
        <v>15</v>
      </c>
    </row>
    <row r="10" spans="1:12" ht="27.9">
      <c r="C10" s="219" t="s">
        <v>344</v>
      </c>
      <c r="E10" s="221">
        <v>30</v>
      </c>
      <c r="F10" s="221">
        <v>30</v>
      </c>
      <c r="G10" s="222">
        <v>25</v>
      </c>
      <c r="H10" s="222">
        <v>25</v>
      </c>
      <c r="I10" s="210" t="s">
        <v>343</v>
      </c>
      <c r="K10" s="793">
        <v>25</v>
      </c>
      <c r="L10" s="798">
        <v>25</v>
      </c>
    </row>
    <row r="11" spans="1:12" ht="41.4">
      <c r="A11" s="214" t="s">
        <v>345</v>
      </c>
      <c r="B11" s="206">
        <v>19</v>
      </c>
      <c r="C11" s="207" t="s">
        <v>346</v>
      </c>
      <c r="D11" s="215"/>
      <c r="E11" s="215"/>
      <c r="F11" s="215"/>
      <c r="G11" s="216"/>
      <c r="H11" s="216"/>
      <c r="K11" s="792"/>
      <c r="L11" s="799"/>
    </row>
    <row r="12" spans="1:12">
      <c r="C12" s="219" t="s">
        <v>347</v>
      </c>
      <c r="D12" s="220">
        <v>0.3</v>
      </c>
      <c r="E12" s="220">
        <v>0.2</v>
      </c>
      <c r="F12" s="220">
        <v>0.25</v>
      </c>
      <c r="G12" s="223">
        <v>0.25</v>
      </c>
      <c r="H12" s="223">
        <v>0.25</v>
      </c>
      <c r="K12" s="794">
        <v>0.25</v>
      </c>
      <c r="L12" s="798">
        <v>0.35</v>
      </c>
    </row>
    <row r="13" spans="1:12">
      <c r="C13" s="219" t="s">
        <v>348</v>
      </c>
      <c r="D13" s="220">
        <v>0.35</v>
      </c>
      <c r="E13" s="220">
        <v>0.25</v>
      </c>
      <c r="F13" s="220">
        <v>0.3</v>
      </c>
      <c r="G13" s="223">
        <v>0.3</v>
      </c>
      <c r="H13" s="223">
        <v>0.3</v>
      </c>
      <c r="K13" s="794">
        <v>0.3</v>
      </c>
      <c r="L13" s="797">
        <v>0.4</v>
      </c>
    </row>
    <row r="14" spans="1:12" ht="28.2">
      <c r="A14" s="214" t="s">
        <v>349</v>
      </c>
      <c r="B14" s="206">
        <v>19</v>
      </c>
      <c r="C14" s="207" t="s">
        <v>350</v>
      </c>
      <c r="D14" s="221">
        <v>15</v>
      </c>
      <c r="E14" s="221">
        <v>15</v>
      </c>
      <c r="F14" s="221">
        <v>15</v>
      </c>
      <c r="G14" s="222">
        <v>20</v>
      </c>
      <c r="H14" s="222">
        <v>18</v>
      </c>
      <c r="I14" s="224" t="s">
        <v>351</v>
      </c>
      <c r="K14" s="793">
        <v>18</v>
      </c>
      <c r="L14" s="798">
        <v>20</v>
      </c>
    </row>
    <row r="15" spans="1:12" ht="27.9">
      <c r="A15" s="225" t="s">
        <v>352</v>
      </c>
      <c r="C15" s="207" t="s">
        <v>353</v>
      </c>
      <c r="D15" s="221">
        <v>0</v>
      </c>
      <c r="E15" s="221">
        <v>0</v>
      </c>
      <c r="F15" s="221">
        <v>30</v>
      </c>
      <c r="G15" s="222">
        <v>30</v>
      </c>
      <c r="H15" s="222">
        <v>30</v>
      </c>
      <c r="K15" s="793">
        <v>30</v>
      </c>
      <c r="L15" s="798"/>
    </row>
    <row r="16" spans="1:12" ht="27.6">
      <c r="A16" s="214" t="s">
        <v>354</v>
      </c>
      <c r="B16" s="206">
        <v>21</v>
      </c>
      <c r="C16" s="226" t="s">
        <v>355</v>
      </c>
      <c r="D16" s="221">
        <v>0</v>
      </c>
      <c r="E16" s="221">
        <v>0</v>
      </c>
      <c r="F16" s="221">
        <v>0</v>
      </c>
      <c r="G16" s="222">
        <v>50</v>
      </c>
      <c r="H16" s="222">
        <v>50</v>
      </c>
      <c r="I16" s="207" t="s">
        <v>356</v>
      </c>
      <c r="K16" s="793">
        <v>50</v>
      </c>
      <c r="L16" s="798">
        <v>50</v>
      </c>
    </row>
    <row r="17" spans="1:13" s="210" customFormat="1" ht="55.8">
      <c r="A17" s="214" t="s">
        <v>357</v>
      </c>
      <c r="B17" s="206">
        <v>23</v>
      </c>
      <c r="C17" s="207" t="s">
        <v>358</v>
      </c>
      <c r="D17" s="221" t="s">
        <v>359</v>
      </c>
      <c r="E17" s="221">
        <v>55</v>
      </c>
      <c r="F17" s="221">
        <v>55</v>
      </c>
      <c r="G17" s="222">
        <v>55</v>
      </c>
      <c r="H17" s="222">
        <v>65</v>
      </c>
      <c r="K17" s="793">
        <v>65</v>
      </c>
      <c r="L17" s="797">
        <v>65</v>
      </c>
      <c r="M17" s="783"/>
    </row>
    <row r="18" spans="1:13" s="210" customFormat="1" ht="28.2">
      <c r="A18" s="227" t="s">
        <v>360</v>
      </c>
      <c r="B18" s="206">
        <v>24</v>
      </c>
      <c r="C18" s="214" t="s">
        <v>361</v>
      </c>
      <c r="D18" s="215"/>
      <c r="E18" s="215"/>
      <c r="F18" s="215"/>
      <c r="G18" s="216"/>
      <c r="H18" s="216"/>
      <c r="I18" s="228">
        <f>SUM(H19:H23)</f>
        <v>250</v>
      </c>
      <c r="K18" s="778"/>
      <c r="L18" s="802"/>
      <c r="M18" s="783"/>
    </row>
    <row r="19" spans="1:13" s="210" customFormat="1" ht="15">
      <c r="A19" s="218"/>
      <c r="B19" s="206"/>
      <c r="C19" s="219" t="s">
        <v>362</v>
      </c>
      <c r="D19" s="221">
        <v>50</v>
      </c>
      <c r="E19" s="221">
        <v>50</v>
      </c>
      <c r="F19" s="221">
        <v>50</v>
      </c>
      <c r="G19" s="222">
        <v>25</v>
      </c>
      <c r="H19" s="222">
        <v>25</v>
      </c>
      <c r="K19" s="779">
        <v>25</v>
      </c>
      <c r="L19" s="789">
        <v>25</v>
      </c>
      <c r="M19" s="783"/>
    </row>
    <row r="20" spans="1:13" s="210" customFormat="1" ht="15">
      <c r="A20" s="218"/>
      <c r="B20" s="206"/>
      <c r="C20" s="219" t="s">
        <v>363</v>
      </c>
      <c r="D20" s="221">
        <v>75</v>
      </c>
      <c r="E20" s="221">
        <v>25</v>
      </c>
      <c r="F20" s="221">
        <v>25</v>
      </c>
      <c r="G20" s="222">
        <v>50</v>
      </c>
      <c r="H20" s="222">
        <v>50</v>
      </c>
      <c r="K20" s="781">
        <v>56.25</v>
      </c>
      <c r="L20" s="789">
        <v>50</v>
      </c>
      <c r="M20" s="783"/>
    </row>
    <row r="21" spans="1:13" s="210" customFormat="1" ht="18" customHeight="1">
      <c r="A21" s="218"/>
      <c r="B21" s="206"/>
      <c r="C21" s="219" t="s">
        <v>364</v>
      </c>
      <c r="D21" s="221">
        <v>25</v>
      </c>
      <c r="E21" s="221">
        <v>25</v>
      </c>
      <c r="F21" s="221">
        <v>25</v>
      </c>
      <c r="G21" s="222">
        <v>25</v>
      </c>
      <c r="H21" s="222">
        <v>25</v>
      </c>
      <c r="I21" s="210" t="s">
        <v>365</v>
      </c>
      <c r="K21" s="781">
        <v>18.75</v>
      </c>
      <c r="L21" s="789">
        <v>25</v>
      </c>
      <c r="M21" s="783"/>
    </row>
    <row r="22" spans="1:13" s="210" customFormat="1" ht="15">
      <c r="A22" s="218"/>
      <c r="B22" s="206"/>
      <c r="C22" s="219" t="s">
        <v>366</v>
      </c>
      <c r="D22" s="221">
        <v>300</v>
      </c>
      <c r="E22" s="221">
        <v>50</v>
      </c>
      <c r="F22" s="221">
        <v>100</v>
      </c>
      <c r="G22" s="222">
        <v>100</v>
      </c>
      <c r="H22" s="222">
        <v>100</v>
      </c>
      <c r="K22" s="779">
        <v>100</v>
      </c>
      <c r="L22" s="789">
        <v>100</v>
      </c>
      <c r="M22" s="783"/>
    </row>
    <row r="23" spans="1:13" s="210" customFormat="1" ht="15">
      <c r="A23" s="218"/>
      <c r="B23" s="206"/>
      <c r="C23" s="219" t="s">
        <v>367</v>
      </c>
      <c r="D23" s="221">
        <v>100</v>
      </c>
      <c r="E23" s="221">
        <v>50</v>
      </c>
      <c r="F23" s="221">
        <v>50</v>
      </c>
      <c r="G23" s="222">
        <v>50</v>
      </c>
      <c r="H23" s="222">
        <v>50</v>
      </c>
      <c r="K23" s="779">
        <v>50</v>
      </c>
      <c r="L23" s="789">
        <v>50</v>
      </c>
      <c r="M23" s="783"/>
    </row>
    <row r="24" spans="1:13" s="210" customFormat="1" ht="42">
      <c r="A24" s="229" t="s">
        <v>368</v>
      </c>
      <c r="B24" s="206">
        <v>24</v>
      </c>
      <c r="C24" s="230" t="s">
        <v>369</v>
      </c>
      <c r="D24" s="221">
        <v>0</v>
      </c>
      <c r="E24" s="221">
        <v>0</v>
      </c>
      <c r="F24" s="221">
        <v>55</v>
      </c>
      <c r="G24" s="222">
        <v>55</v>
      </c>
      <c r="H24" s="222">
        <v>65</v>
      </c>
      <c r="K24" s="779">
        <v>65</v>
      </c>
      <c r="L24" s="803">
        <v>65</v>
      </c>
      <c r="M24" s="783"/>
    </row>
    <row r="25" spans="1:13" s="210" customFormat="1">
      <c r="A25" s="214" t="s">
        <v>370</v>
      </c>
      <c r="B25" s="206">
        <v>26</v>
      </c>
      <c r="C25" s="207" t="s">
        <v>371</v>
      </c>
      <c r="D25" s="220">
        <v>8.75</v>
      </c>
      <c r="E25" s="220">
        <v>10</v>
      </c>
      <c r="F25" s="220">
        <v>10</v>
      </c>
      <c r="G25" s="223">
        <v>10</v>
      </c>
      <c r="H25" s="223">
        <f>SUM(H26:H29)</f>
        <v>10</v>
      </c>
      <c r="K25" s="780">
        <f>SUM(K26:K29)</f>
        <v>10</v>
      </c>
      <c r="L25" s="789">
        <v>10</v>
      </c>
      <c r="M25" s="783"/>
    </row>
    <row r="26" spans="1:13" s="210" customFormat="1">
      <c r="A26" s="218"/>
      <c r="B26" s="206"/>
      <c r="C26" s="219" t="s">
        <v>372</v>
      </c>
      <c r="D26" s="220">
        <v>1.5</v>
      </c>
      <c r="E26" s="220">
        <v>2.25</v>
      </c>
      <c r="F26" s="220">
        <v>2.25</v>
      </c>
      <c r="G26" s="223">
        <v>2.25</v>
      </c>
      <c r="H26" s="223">
        <v>2.25</v>
      </c>
      <c r="K26" s="780">
        <v>2.25</v>
      </c>
      <c r="L26" s="789">
        <v>2.25</v>
      </c>
      <c r="M26" s="783"/>
    </row>
    <row r="27" spans="1:13" s="210" customFormat="1">
      <c r="A27" s="218"/>
      <c r="B27" s="206"/>
      <c r="C27" s="219" t="s">
        <v>373</v>
      </c>
      <c r="D27" s="220">
        <v>2</v>
      </c>
      <c r="E27" s="220">
        <v>2</v>
      </c>
      <c r="F27" s="220">
        <v>2</v>
      </c>
      <c r="G27" s="220">
        <v>2</v>
      </c>
      <c r="H27" s="220">
        <v>2</v>
      </c>
      <c r="K27" s="780">
        <v>2</v>
      </c>
      <c r="L27" s="789">
        <v>2</v>
      </c>
      <c r="M27" s="783"/>
    </row>
    <row r="28" spans="1:13" s="210" customFormat="1">
      <c r="A28" s="218"/>
      <c r="B28" s="206"/>
      <c r="C28" s="219" t="s">
        <v>374</v>
      </c>
      <c r="D28" s="220">
        <v>0.75</v>
      </c>
      <c r="E28" s="220">
        <v>5</v>
      </c>
      <c r="F28" s="220">
        <v>5</v>
      </c>
      <c r="G28" s="223">
        <v>5</v>
      </c>
      <c r="H28" s="223">
        <v>5</v>
      </c>
      <c r="K28" s="780">
        <v>5</v>
      </c>
      <c r="L28" s="789">
        <v>5</v>
      </c>
      <c r="M28" s="783"/>
    </row>
    <row r="29" spans="1:13" s="210" customFormat="1">
      <c r="A29" s="218"/>
      <c r="B29" s="206"/>
      <c r="C29" s="219" t="s">
        <v>375</v>
      </c>
      <c r="D29" s="220">
        <v>0.25</v>
      </c>
      <c r="E29" s="220">
        <v>0.75</v>
      </c>
      <c r="F29" s="220">
        <v>0.75</v>
      </c>
      <c r="G29" s="223">
        <v>0.75</v>
      </c>
      <c r="H29" s="223">
        <v>0.75</v>
      </c>
      <c r="K29" s="780">
        <v>0.75</v>
      </c>
      <c r="L29" s="789">
        <v>0.75</v>
      </c>
      <c r="M29" s="783"/>
    </row>
    <row r="30" spans="1:13" s="210" customFormat="1">
      <c r="A30" s="218" t="s">
        <v>376</v>
      </c>
      <c r="B30" s="206">
        <v>27</v>
      </c>
      <c r="C30" s="207" t="s">
        <v>377</v>
      </c>
      <c r="D30" s="220">
        <v>4</v>
      </c>
      <c r="E30" s="220">
        <v>4</v>
      </c>
      <c r="F30" s="220">
        <v>8</v>
      </c>
      <c r="G30" s="223">
        <v>8</v>
      </c>
      <c r="H30" s="223">
        <v>8</v>
      </c>
      <c r="K30" s="780">
        <v>8</v>
      </c>
      <c r="L30" s="789">
        <v>0</v>
      </c>
      <c r="M30" s="783"/>
    </row>
    <row r="31" spans="1:13" s="210" customFormat="1">
      <c r="A31" s="218" t="s">
        <v>378</v>
      </c>
      <c r="B31" s="206"/>
      <c r="C31" s="207" t="s">
        <v>379</v>
      </c>
      <c r="D31" s="220">
        <v>0</v>
      </c>
      <c r="E31" s="220">
        <v>0</v>
      </c>
      <c r="F31" s="220">
        <v>2.5</v>
      </c>
      <c r="G31" s="223">
        <v>2.5</v>
      </c>
      <c r="H31" s="223">
        <v>2.5</v>
      </c>
      <c r="K31" s="780">
        <v>2.5</v>
      </c>
      <c r="L31" s="789">
        <v>2.5</v>
      </c>
      <c r="M31" s="783"/>
    </row>
    <row r="32" spans="1:13" s="210" customFormat="1">
      <c r="A32" s="218"/>
      <c r="B32" s="206"/>
      <c r="C32" s="207"/>
      <c r="D32" s="220"/>
      <c r="E32" s="220"/>
      <c r="F32" s="220"/>
      <c r="G32" s="223"/>
      <c r="H32" s="223"/>
      <c r="I32" s="210" t="s">
        <v>380</v>
      </c>
      <c r="K32" s="780"/>
      <c r="L32" s="789"/>
      <c r="M32" s="783"/>
    </row>
    <row r="33" spans="1:13" s="210" customFormat="1">
      <c r="A33" s="218"/>
      <c r="B33" s="206"/>
      <c r="C33" s="207"/>
      <c r="D33" s="220"/>
      <c r="E33" s="220"/>
      <c r="F33" s="220"/>
      <c r="G33" s="223"/>
      <c r="H33" s="223"/>
      <c r="I33" s="210" t="s">
        <v>381</v>
      </c>
      <c r="K33" s="780">
        <v>600</v>
      </c>
      <c r="L33" s="789"/>
      <c r="M33" s="783"/>
    </row>
    <row r="34" spans="1:13" s="210" customFormat="1">
      <c r="A34" s="218"/>
      <c r="B34" s="206"/>
      <c r="C34" s="207"/>
      <c r="D34" s="220"/>
      <c r="E34" s="220"/>
      <c r="F34" s="220"/>
      <c r="G34" s="223"/>
      <c r="H34" s="223"/>
      <c r="I34" s="210" t="s">
        <v>382</v>
      </c>
      <c r="K34" s="782">
        <v>500</v>
      </c>
      <c r="L34" s="789"/>
      <c r="M34" s="783"/>
    </row>
    <row r="35" spans="1:13">
      <c r="K35" s="780">
        <v>600</v>
      </c>
      <c r="L35" s="788"/>
    </row>
    <row r="36" spans="1:13" s="210" customFormat="1">
      <c r="A36" s="218"/>
      <c r="B36" s="206"/>
      <c r="C36" s="207"/>
      <c r="D36" s="220"/>
      <c r="E36" s="220"/>
      <c r="F36" s="220"/>
      <c r="G36" s="223"/>
      <c r="H36" s="223"/>
      <c r="I36" s="210" t="s">
        <v>383</v>
      </c>
      <c r="K36" s="780">
        <v>600</v>
      </c>
      <c r="L36" s="789"/>
      <c r="M36" s="783"/>
    </row>
    <row r="37" spans="1:13" s="210" customFormat="1">
      <c r="A37" s="218"/>
      <c r="B37" s="206"/>
      <c r="C37" s="207"/>
      <c r="D37" s="220"/>
      <c r="E37" s="220"/>
      <c r="F37" s="220"/>
      <c r="G37" s="223"/>
      <c r="H37" s="223"/>
      <c r="I37" s="210" t="s">
        <v>384</v>
      </c>
      <c r="K37" s="780"/>
      <c r="L37" s="789"/>
      <c r="M37" s="783"/>
    </row>
    <row r="38" spans="1:13">
      <c r="L38" s="788"/>
    </row>
    <row r="39" spans="1:13">
      <c r="L39" s="788"/>
    </row>
    <row r="40" spans="1:13">
      <c r="L40" s="788"/>
    </row>
    <row r="41" spans="1:13">
      <c r="L41" s="788"/>
    </row>
    <row r="42" spans="1:13">
      <c r="L42" s="788"/>
    </row>
    <row r="43" spans="1:13">
      <c r="L43" s="788"/>
    </row>
    <row r="44" spans="1:13">
      <c r="L44" s="788"/>
    </row>
    <row r="45" spans="1:13">
      <c r="L45" s="788"/>
    </row>
    <row r="46" spans="1:13">
      <c r="L46" s="788"/>
    </row>
    <row r="47" spans="1:13" s="210" customFormat="1">
      <c r="A47" s="218"/>
      <c r="B47" s="231"/>
      <c r="C47" s="232"/>
      <c r="D47" s="232"/>
      <c r="E47" s="232"/>
      <c r="F47" s="220"/>
      <c r="G47" s="223"/>
      <c r="H47" s="223"/>
      <c r="K47" s="780"/>
      <c r="L47" s="789"/>
      <c r="M47" s="783"/>
    </row>
    <row r="48" spans="1:13" s="210" customFormat="1">
      <c r="A48" s="218"/>
      <c r="B48" s="231"/>
      <c r="C48" s="232"/>
      <c r="D48" s="232"/>
      <c r="E48" s="232"/>
      <c r="F48" s="220"/>
      <c r="G48" s="223"/>
      <c r="H48" s="223"/>
      <c r="K48" s="780"/>
      <c r="L48" s="789"/>
      <c r="M48" s="783"/>
    </row>
    <row r="49" spans="1:13" s="220" customFormat="1">
      <c r="A49" s="218"/>
      <c r="B49" s="231"/>
      <c r="C49" s="232"/>
      <c r="D49" s="232"/>
      <c r="E49" s="232"/>
      <c r="G49" s="223"/>
      <c r="H49" s="223"/>
      <c r="I49" s="210"/>
      <c r="J49" s="210"/>
      <c r="K49" s="780"/>
      <c r="L49" s="789"/>
      <c r="M49" s="784"/>
    </row>
    <row r="50" spans="1:13" s="220" customFormat="1">
      <c r="A50" s="218"/>
      <c r="B50" s="231"/>
      <c r="C50" s="232"/>
      <c r="D50" s="232"/>
      <c r="E50" s="232"/>
      <c r="G50" s="223"/>
      <c r="H50" s="223"/>
      <c r="I50" s="210"/>
      <c r="J50" s="210"/>
      <c r="K50" s="780"/>
      <c r="L50" s="789"/>
      <c r="M50" s="784"/>
    </row>
    <row r="51" spans="1:13" s="220" customFormat="1">
      <c r="A51" s="218"/>
      <c r="B51" s="231"/>
      <c r="C51" s="232"/>
      <c r="D51" s="232"/>
      <c r="E51" s="232"/>
      <c r="G51" s="223"/>
      <c r="H51" s="223"/>
      <c r="I51" s="210"/>
      <c r="J51" s="210"/>
      <c r="K51" s="780"/>
      <c r="L51" s="789"/>
      <c r="M51" s="784"/>
    </row>
    <row r="52" spans="1:13" s="220" customFormat="1">
      <c r="A52" s="218"/>
      <c r="B52" s="231"/>
      <c r="C52" s="232"/>
      <c r="D52" s="232"/>
      <c r="E52" s="232"/>
      <c r="G52" s="223"/>
      <c r="H52" s="223"/>
      <c r="I52" s="210"/>
      <c r="J52" s="210"/>
      <c r="K52" s="780"/>
      <c r="L52" s="789"/>
      <c r="M52" s="784"/>
    </row>
    <row r="53" spans="1:13" s="220" customFormat="1">
      <c r="A53" s="218"/>
      <c r="B53" s="231"/>
      <c r="C53" s="232"/>
      <c r="D53" s="232"/>
      <c r="E53" s="232"/>
      <c r="G53" s="223"/>
      <c r="H53" s="223"/>
      <c r="I53" s="210"/>
      <c r="J53" s="210"/>
      <c r="K53" s="780"/>
      <c r="L53" s="789"/>
      <c r="M53" s="784"/>
    </row>
    <row r="54" spans="1:13" s="220" customFormat="1">
      <c r="A54" s="218"/>
      <c r="B54" s="231"/>
      <c r="C54" s="232"/>
      <c r="D54" s="232"/>
      <c r="E54" s="232"/>
      <c r="G54" s="223"/>
      <c r="H54" s="223"/>
      <c r="I54" s="210"/>
      <c r="J54" s="210"/>
      <c r="K54" s="780"/>
      <c r="L54" s="789"/>
      <c r="M54" s="784"/>
    </row>
    <row r="55" spans="1:13" s="220" customFormat="1">
      <c r="A55" s="218"/>
      <c r="B55" s="231"/>
      <c r="C55" s="232"/>
      <c r="D55" s="232"/>
      <c r="E55" s="232"/>
      <c r="G55" s="223"/>
      <c r="H55" s="223"/>
      <c r="I55" s="210"/>
      <c r="J55" s="210"/>
      <c r="K55" s="780"/>
      <c r="L55" s="789"/>
      <c r="M55" s="784"/>
    </row>
    <row r="56" spans="1:13" s="220" customFormat="1">
      <c r="A56" s="218"/>
      <c r="B56" s="231"/>
      <c r="C56" s="232"/>
      <c r="D56" s="232"/>
      <c r="E56" s="232"/>
      <c r="G56" s="223"/>
      <c r="H56" s="223"/>
      <c r="I56" s="210"/>
      <c r="J56" s="210"/>
      <c r="K56" s="780"/>
      <c r="L56" s="789"/>
      <c r="M56" s="784"/>
    </row>
    <row r="57" spans="1:13" s="220" customFormat="1">
      <c r="A57" s="218"/>
      <c r="B57" s="231"/>
      <c r="C57" s="232"/>
      <c r="D57" s="232"/>
      <c r="E57" s="232"/>
      <c r="G57" s="223"/>
      <c r="H57" s="223"/>
      <c r="I57" s="210"/>
      <c r="J57" s="210"/>
      <c r="K57" s="780"/>
      <c r="L57" s="789"/>
      <c r="M57" s="784"/>
    </row>
    <row r="58" spans="1:13" s="220" customFormat="1">
      <c r="A58" s="218"/>
      <c r="B58" s="231"/>
      <c r="C58" s="232"/>
      <c r="D58" s="232"/>
      <c r="E58" s="232"/>
      <c r="G58" s="223"/>
      <c r="H58" s="223"/>
      <c r="I58" s="210"/>
      <c r="J58" s="210"/>
      <c r="K58" s="780"/>
      <c r="L58" s="789"/>
      <c r="M58" s="784"/>
    </row>
    <row r="59" spans="1:13" s="220" customFormat="1">
      <c r="A59" s="218"/>
      <c r="B59" s="231"/>
      <c r="C59" s="232"/>
      <c r="D59" s="232"/>
      <c r="E59" s="232"/>
      <c r="G59" s="223"/>
      <c r="H59" s="223"/>
      <c r="I59" s="210"/>
      <c r="J59" s="210"/>
      <c r="K59" s="780"/>
      <c r="L59" s="789"/>
      <c r="M59" s="784"/>
    </row>
    <row r="60" spans="1:13" s="220" customFormat="1">
      <c r="A60" s="218"/>
      <c r="B60" s="231"/>
      <c r="C60" s="232"/>
      <c r="D60" s="232"/>
      <c r="E60" s="232"/>
      <c r="G60" s="223"/>
      <c r="H60" s="223"/>
      <c r="I60" s="210"/>
      <c r="J60" s="210"/>
      <c r="K60" s="780"/>
      <c r="L60" s="787"/>
      <c r="M60" s="784"/>
    </row>
    <row r="61" spans="1:13" s="220" customFormat="1">
      <c r="A61" s="218"/>
      <c r="B61" s="231"/>
      <c r="C61" s="232"/>
      <c r="D61" s="232"/>
      <c r="E61" s="232"/>
      <c r="G61" s="223"/>
      <c r="H61" s="223"/>
      <c r="I61" s="210"/>
      <c r="J61" s="210"/>
      <c r="K61" s="780"/>
      <c r="L61" s="787"/>
      <c r="M61" s="784"/>
    </row>
    <row r="62" spans="1:13" s="220" customFormat="1">
      <c r="A62" s="218"/>
      <c r="B62" s="231"/>
      <c r="C62" s="232"/>
      <c r="D62" s="232"/>
      <c r="E62" s="232"/>
      <c r="G62" s="223"/>
      <c r="H62" s="223"/>
      <c r="I62" s="210"/>
      <c r="J62" s="210"/>
      <c r="K62" s="780"/>
      <c r="L62" s="787"/>
      <c r="M62" s="784"/>
    </row>
    <row r="63" spans="1:13" s="220" customFormat="1">
      <c r="A63" s="218"/>
      <c r="B63" s="231"/>
      <c r="C63" s="232"/>
      <c r="D63" s="232"/>
      <c r="E63" s="232"/>
      <c r="G63" s="223"/>
      <c r="H63" s="223"/>
      <c r="I63" s="210"/>
      <c r="J63" s="210"/>
      <c r="K63" s="780"/>
      <c r="L63" s="787"/>
      <c r="M63" s="784"/>
    </row>
    <row r="64" spans="1:13" s="220" customFormat="1">
      <c r="A64" s="218"/>
      <c r="B64" s="231"/>
      <c r="C64" s="232"/>
      <c r="D64" s="232"/>
      <c r="E64" s="232"/>
      <c r="G64" s="223"/>
      <c r="H64" s="223"/>
      <c r="I64" s="210"/>
      <c r="J64" s="210"/>
      <c r="K64" s="780"/>
      <c r="L64" s="787"/>
      <c r="M64" s="784"/>
    </row>
    <row r="65" spans="1:13" s="220" customFormat="1">
      <c r="A65" s="218"/>
      <c r="B65" s="231"/>
      <c r="C65" s="232"/>
      <c r="D65" s="232"/>
      <c r="E65" s="232"/>
      <c r="G65" s="223"/>
      <c r="H65" s="223"/>
      <c r="I65" s="210"/>
      <c r="J65" s="210"/>
      <c r="K65" s="780"/>
      <c r="L65" s="787"/>
      <c r="M65" s="784"/>
    </row>
    <row r="66" spans="1:13" s="220" customFormat="1">
      <c r="A66" s="218"/>
      <c r="B66" s="231"/>
      <c r="C66" s="232"/>
      <c r="D66" s="232"/>
      <c r="E66" s="232"/>
      <c r="G66" s="223"/>
      <c r="H66" s="223"/>
      <c r="I66" s="210"/>
      <c r="J66" s="210"/>
      <c r="K66" s="780"/>
      <c r="L66" s="787"/>
      <c r="M66" s="784"/>
    </row>
    <row r="67" spans="1:13" s="220" customFormat="1">
      <c r="A67" s="218"/>
      <c r="B67" s="231"/>
      <c r="C67" s="232"/>
      <c r="D67" s="232"/>
      <c r="E67" s="232"/>
      <c r="G67" s="223"/>
      <c r="H67" s="223"/>
      <c r="I67" s="210"/>
      <c r="J67" s="210"/>
      <c r="K67" s="780"/>
      <c r="L67" s="787"/>
      <c r="M67" s="784"/>
    </row>
    <row r="68" spans="1:13" s="220" customFormat="1">
      <c r="A68" s="218"/>
      <c r="B68" s="231"/>
      <c r="C68" s="232"/>
      <c r="D68" s="232"/>
      <c r="E68" s="232"/>
      <c r="G68" s="223"/>
      <c r="H68" s="223"/>
      <c r="I68" s="210"/>
      <c r="J68" s="210"/>
      <c r="K68" s="780"/>
      <c r="L68" s="787"/>
      <c r="M68" s="784"/>
    </row>
    <row r="69" spans="1:13" s="220" customFormat="1">
      <c r="A69" s="218"/>
      <c r="B69" s="231"/>
      <c r="C69" s="232"/>
      <c r="D69" s="232"/>
      <c r="E69" s="232"/>
      <c r="G69" s="223"/>
      <c r="H69" s="223"/>
      <c r="I69" s="210"/>
      <c r="J69" s="210"/>
      <c r="K69" s="780"/>
      <c r="L69" s="787"/>
      <c r="M69" s="784"/>
    </row>
    <row r="70" spans="1:13" s="220" customFormat="1">
      <c r="A70" s="218"/>
      <c r="B70" s="231"/>
      <c r="C70" s="232"/>
      <c r="D70" s="232"/>
      <c r="E70" s="232"/>
      <c r="G70" s="223"/>
      <c r="H70" s="223"/>
      <c r="I70" s="210"/>
      <c r="J70" s="210"/>
      <c r="K70" s="780"/>
      <c r="L70" s="787"/>
      <c r="M70" s="784"/>
    </row>
    <row r="72" spans="1:13" s="220" customFormat="1">
      <c r="B72" s="206"/>
      <c r="C72" s="207"/>
      <c r="G72" s="223"/>
      <c r="H72" s="223"/>
      <c r="I72" s="210"/>
      <c r="J72" s="210"/>
      <c r="K72" s="780"/>
      <c r="L72" s="787"/>
      <c r="M72" s="784"/>
    </row>
  </sheetData>
  <pageMargins left="0.45" right="0.45" top="0.25" bottom="0.5" header="0.3" footer="0.3"/>
  <pageSetup scale="72" orientation="landscape" r:id="rId1"/>
  <headerFooter>
    <oddFooter>&amp;LAWFC-UMW Workbook R-2021&amp;C&amp;A 2021&amp;RPage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675E-FEA6-4131-B150-3B114D2DF75A}">
  <sheetPr>
    <pageSetUpPr fitToPage="1"/>
  </sheetPr>
  <dimension ref="A1:G111"/>
  <sheetViews>
    <sheetView workbookViewId="0">
      <selection activeCell="J9" sqref="J9"/>
    </sheetView>
  </sheetViews>
  <sheetFormatPr defaultColWidth="8.80859375" defaultRowHeight="13.8"/>
  <cols>
    <col min="1" max="1" width="3.80859375" style="211" customWidth="1"/>
    <col min="2" max="2" width="32.28515625" style="135" customWidth="1"/>
    <col min="3" max="3" width="21" style="135" customWidth="1"/>
    <col min="4" max="4" width="26.6171875" style="135" customWidth="1"/>
    <col min="5" max="5" width="10.37890625" style="135" customWidth="1"/>
    <col min="6" max="16384" width="8.80859375" style="211"/>
  </cols>
  <sheetData>
    <row r="1" spans="1:7" ht="49.8" customHeight="1">
      <c r="A1" s="574"/>
      <c r="B1" s="574"/>
      <c r="C1" s="574"/>
      <c r="D1" s="574"/>
      <c r="E1" s="574"/>
      <c r="G1" s="127" t="s">
        <v>123</v>
      </c>
    </row>
    <row r="2" spans="1:7" ht="22.8">
      <c r="A2" s="128"/>
      <c r="B2" s="128" t="s">
        <v>79</v>
      </c>
      <c r="C2" s="128" t="s">
        <v>42</v>
      </c>
      <c r="D2" s="129" t="s">
        <v>122</v>
      </c>
      <c r="E2" s="130" t="s">
        <v>121</v>
      </c>
    </row>
    <row r="3" spans="1:7" ht="24" customHeight="1">
      <c r="A3" s="218">
        <v>1</v>
      </c>
      <c r="B3" s="131"/>
      <c r="C3" s="132"/>
      <c r="D3" s="133"/>
      <c r="E3" s="134"/>
    </row>
    <row r="4" spans="1:7" ht="24" customHeight="1">
      <c r="A4" s="218">
        <f>A3+1</f>
        <v>2</v>
      </c>
      <c r="B4" s="131"/>
      <c r="C4" s="132"/>
      <c r="D4" s="133"/>
      <c r="E4" s="134"/>
    </row>
    <row r="5" spans="1:7" ht="24" customHeight="1">
      <c r="A5" s="218">
        <f t="shared" ref="A5:A68" si="0">A4+1</f>
        <v>3</v>
      </c>
      <c r="B5" s="131"/>
      <c r="C5" s="132"/>
      <c r="D5" s="133"/>
      <c r="E5" s="134"/>
    </row>
    <row r="6" spans="1:7" ht="24" customHeight="1">
      <c r="A6" s="218">
        <f t="shared" si="0"/>
        <v>4</v>
      </c>
      <c r="B6" s="131"/>
      <c r="C6" s="132"/>
      <c r="D6" s="133"/>
      <c r="E6" s="134"/>
    </row>
    <row r="7" spans="1:7" ht="24" customHeight="1">
      <c r="A7" s="218">
        <f t="shared" si="0"/>
        <v>5</v>
      </c>
      <c r="B7" s="131"/>
      <c r="C7" s="132"/>
      <c r="D7" s="133"/>
      <c r="E7" s="134"/>
    </row>
    <row r="8" spans="1:7" ht="24" customHeight="1">
      <c r="A8" s="218">
        <f t="shared" si="0"/>
        <v>6</v>
      </c>
      <c r="B8" s="131"/>
      <c r="C8" s="132"/>
      <c r="D8" s="133"/>
      <c r="E8" s="134"/>
    </row>
    <row r="9" spans="1:7" ht="24" customHeight="1">
      <c r="A9" s="218">
        <f t="shared" si="0"/>
        <v>7</v>
      </c>
      <c r="B9" s="131"/>
      <c r="C9" s="132"/>
      <c r="D9" s="133"/>
      <c r="E9" s="134"/>
    </row>
    <row r="10" spans="1:7" ht="24" customHeight="1">
      <c r="A10" s="218">
        <f t="shared" si="0"/>
        <v>8</v>
      </c>
      <c r="B10" s="131"/>
      <c r="C10" s="132"/>
      <c r="D10" s="133"/>
      <c r="E10" s="134"/>
    </row>
    <row r="11" spans="1:7" ht="24" customHeight="1">
      <c r="A11" s="218">
        <f t="shared" si="0"/>
        <v>9</v>
      </c>
      <c r="B11" s="131"/>
      <c r="C11" s="132"/>
      <c r="D11" s="133"/>
      <c r="E11" s="134"/>
    </row>
    <row r="12" spans="1:7" ht="24" customHeight="1">
      <c r="A12" s="218">
        <f t="shared" si="0"/>
        <v>10</v>
      </c>
      <c r="B12" s="131"/>
      <c r="C12" s="132"/>
      <c r="D12" s="133"/>
      <c r="E12" s="134"/>
    </row>
    <row r="13" spans="1:7" ht="24" customHeight="1">
      <c r="A13" s="218">
        <f t="shared" si="0"/>
        <v>11</v>
      </c>
      <c r="B13" s="131"/>
      <c r="C13" s="132"/>
      <c r="D13" s="133"/>
      <c r="E13" s="134"/>
    </row>
    <row r="14" spans="1:7" ht="24" customHeight="1">
      <c r="A14" s="218">
        <f t="shared" si="0"/>
        <v>12</v>
      </c>
      <c r="B14" s="131"/>
      <c r="C14" s="132"/>
      <c r="D14" s="133"/>
      <c r="E14" s="134"/>
    </row>
    <row r="15" spans="1:7" ht="24" customHeight="1">
      <c r="A15" s="218">
        <f t="shared" si="0"/>
        <v>13</v>
      </c>
      <c r="B15" s="131"/>
      <c r="C15" s="132"/>
      <c r="D15" s="133"/>
      <c r="E15" s="134"/>
    </row>
    <row r="16" spans="1:7" ht="24" customHeight="1">
      <c r="A16" s="218">
        <f t="shared" si="0"/>
        <v>14</v>
      </c>
      <c r="B16" s="131"/>
      <c r="C16" s="132"/>
      <c r="D16" s="133"/>
      <c r="E16" s="134"/>
    </row>
    <row r="17" spans="1:5" ht="24" customHeight="1">
      <c r="A17" s="218">
        <f t="shared" si="0"/>
        <v>15</v>
      </c>
      <c r="B17" s="131"/>
      <c r="C17" s="132"/>
      <c r="D17" s="133"/>
      <c r="E17" s="134"/>
    </row>
    <row r="18" spans="1:5" ht="24" customHeight="1">
      <c r="A18" s="218">
        <f t="shared" si="0"/>
        <v>16</v>
      </c>
      <c r="B18" s="131"/>
      <c r="C18" s="132"/>
      <c r="D18" s="133"/>
      <c r="E18" s="134"/>
    </row>
    <row r="19" spans="1:5" ht="24" customHeight="1">
      <c r="A19" s="218">
        <f t="shared" si="0"/>
        <v>17</v>
      </c>
      <c r="B19" s="131"/>
      <c r="C19" s="132"/>
      <c r="D19" s="133"/>
      <c r="E19" s="134"/>
    </row>
    <row r="20" spans="1:5" ht="24" customHeight="1">
      <c r="A20" s="218">
        <f t="shared" si="0"/>
        <v>18</v>
      </c>
      <c r="B20" s="131"/>
      <c r="C20" s="132"/>
      <c r="D20" s="133"/>
      <c r="E20" s="134"/>
    </row>
    <row r="21" spans="1:5" ht="24" customHeight="1">
      <c r="A21" s="218">
        <f t="shared" si="0"/>
        <v>19</v>
      </c>
      <c r="B21" s="131"/>
      <c r="C21" s="132"/>
      <c r="D21" s="133"/>
      <c r="E21" s="134"/>
    </row>
    <row r="22" spans="1:5" ht="24" customHeight="1">
      <c r="A22" s="218">
        <f t="shared" si="0"/>
        <v>20</v>
      </c>
      <c r="B22" s="131"/>
      <c r="C22" s="132"/>
      <c r="D22" s="133"/>
      <c r="E22" s="134"/>
    </row>
    <row r="23" spans="1:5" ht="24" customHeight="1">
      <c r="A23" s="218">
        <f t="shared" si="0"/>
        <v>21</v>
      </c>
      <c r="B23" s="131"/>
      <c r="C23" s="132"/>
      <c r="D23" s="133"/>
      <c r="E23" s="134"/>
    </row>
    <row r="24" spans="1:5" ht="24" customHeight="1">
      <c r="A24" s="218">
        <f t="shared" si="0"/>
        <v>22</v>
      </c>
      <c r="B24" s="131"/>
      <c r="C24" s="132"/>
      <c r="D24" s="133"/>
      <c r="E24" s="134"/>
    </row>
    <row r="25" spans="1:5" ht="24" customHeight="1">
      <c r="A25" s="218">
        <f t="shared" si="0"/>
        <v>23</v>
      </c>
      <c r="B25" s="131"/>
      <c r="C25" s="132"/>
      <c r="D25" s="133"/>
      <c r="E25" s="134"/>
    </row>
    <row r="26" spans="1:5" ht="24" customHeight="1">
      <c r="A26" s="218">
        <f t="shared" si="0"/>
        <v>24</v>
      </c>
      <c r="B26" s="131"/>
      <c r="C26" s="132"/>
      <c r="D26" s="133"/>
      <c r="E26" s="134"/>
    </row>
    <row r="27" spans="1:5" ht="24" customHeight="1">
      <c r="A27" s="218">
        <f t="shared" si="0"/>
        <v>25</v>
      </c>
      <c r="B27" s="131"/>
      <c r="C27" s="132"/>
      <c r="D27" s="133"/>
      <c r="E27" s="134"/>
    </row>
    <row r="28" spans="1:5" ht="24" customHeight="1">
      <c r="A28" s="218">
        <f t="shared" si="0"/>
        <v>26</v>
      </c>
      <c r="B28" s="131"/>
      <c r="C28" s="132"/>
      <c r="D28" s="133"/>
      <c r="E28" s="134"/>
    </row>
    <row r="29" spans="1:5" ht="24" customHeight="1">
      <c r="A29" s="218">
        <f t="shared" si="0"/>
        <v>27</v>
      </c>
      <c r="B29" s="131"/>
      <c r="C29" s="132"/>
      <c r="D29" s="133"/>
      <c r="E29" s="134"/>
    </row>
    <row r="30" spans="1:5" ht="24" customHeight="1">
      <c r="A30" s="218">
        <f t="shared" si="0"/>
        <v>28</v>
      </c>
      <c r="B30" s="131"/>
      <c r="C30" s="132"/>
      <c r="D30" s="133"/>
      <c r="E30" s="134"/>
    </row>
    <row r="31" spans="1:5" ht="24" customHeight="1">
      <c r="A31" s="218">
        <f t="shared" si="0"/>
        <v>29</v>
      </c>
      <c r="B31" s="131"/>
      <c r="C31" s="132"/>
      <c r="D31" s="133"/>
      <c r="E31" s="134"/>
    </row>
    <row r="32" spans="1:5" ht="24" customHeight="1">
      <c r="A32" s="218">
        <f t="shared" si="0"/>
        <v>30</v>
      </c>
      <c r="B32" s="131"/>
      <c r="C32" s="132"/>
      <c r="D32" s="133"/>
      <c r="E32" s="134"/>
    </row>
    <row r="33" spans="1:5" ht="24" customHeight="1">
      <c r="A33" s="218">
        <f t="shared" si="0"/>
        <v>31</v>
      </c>
      <c r="B33" s="131"/>
      <c r="C33" s="132"/>
      <c r="D33" s="133"/>
      <c r="E33" s="134"/>
    </row>
    <row r="34" spans="1:5" ht="24" customHeight="1">
      <c r="A34" s="218">
        <f t="shared" si="0"/>
        <v>32</v>
      </c>
      <c r="B34" s="131"/>
      <c r="C34" s="132"/>
      <c r="D34" s="133"/>
      <c r="E34" s="134"/>
    </row>
    <row r="35" spans="1:5" ht="24" customHeight="1">
      <c r="A35" s="218">
        <f t="shared" si="0"/>
        <v>33</v>
      </c>
      <c r="B35" s="131"/>
      <c r="C35" s="132"/>
      <c r="D35" s="133"/>
      <c r="E35" s="134"/>
    </row>
    <row r="36" spans="1:5" ht="24" customHeight="1">
      <c r="A36" s="218">
        <f t="shared" si="0"/>
        <v>34</v>
      </c>
      <c r="B36" s="131"/>
      <c r="C36" s="132"/>
      <c r="D36" s="133"/>
      <c r="E36" s="134"/>
    </row>
    <row r="37" spans="1:5" ht="24" customHeight="1">
      <c r="A37" s="218">
        <f t="shared" si="0"/>
        <v>35</v>
      </c>
      <c r="B37" s="131"/>
      <c r="C37" s="132"/>
      <c r="D37" s="133"/>
      <c r="E37" s="134"/>
    </row>
    <row r="38" spans="1:5" ht="24" customHeight="1">
      <c r="A38" s="218">
        <f t="shared" si="0"/>
        <v>36</v>
      </c>
      <c r="B38" s="131"/>
      <c r="C38" s="132"/>
      <c r="D38" s="133"/>
      <c r="E38" s="134"/>
    </row>
    <row r="39" spans="1:5" ht="24" customHeight="1">
      <c r="A39" s="218">
        <f t="shared" si="0"/>
        <v>37</v>
      </c>
      <c r="B39" s="131"/>
      <c r="C39" s="132"/>
      <c r="D39" s="133"/>
      <c r="E39" s="134"/>
    </row>
    <row r="40" spans="1:5" ht="24" customHeight="1">
      <c r="A40" s="218">
        <f t="shared" si="0"/>
        <v>38</v>
      </c>
      <c r="B40" s="131"/>
      <c r="C40" s="132"/>
      <c r="D40" s="133"/>
      <c r="E40" s="134"/>
    </row>
    <row r="41" spans="1:5" ht="24" customHeight="1">
      <c r="A41" s="218">
        <f t="shared" si="0"/>
        <v>39</v>
      </c>
      <c r="B41" s="131"/>
      <c r="C41" s="132"/>
      <c r="D41" s="133"/>
      <c r="E41" s="134"/>
    </row>
    <row r="42" spans="1:5" ht="24" customHeight="1">
      <c r="A42" s="218">
        <f t="shared" si="0"/>
        <v>40</v>
      </c>
      <c r="B42" s="131"/>
      <c r="C42" s="132"/>
      <c r="D42" s="133"/>
      <c r="E42" s="134"/>
    </row>
    <row r="43" spans="1:5" ht="24" customHeight="1">
      <c r="A43" s="218">
        <f t="shared" si="0"/>
        <v>41</v>
      </c>
      <c r="B43" s="131"/>
      <c r="C43" s="132"/>
      <c r="D43" s="133"/>
      <c r="E43" s="134"/>
    </row>
    <row r="44" spans="1:5" ht="24" customHeight="1">
      <c r="A44" s="218">
        <f t="shared" si="0"/>
        <v>42</v>
      </c>
      <c r="B44" s="131"/>
      <c r="C44" s="132"/>
      <c r="D44" s="133"/>
      <c r="E44" s="134"/>
    </row>
    <row r="45" spans="1:5" ht="24" customHeight="1">
      <c r="A45" s="218">
        <f t="shared" si="0"/>
        <v>43</v>
      </c>
      <c r="B45" s="131"/>
      <c r="C45" s="132"/>
      <c r="D45" s="133"/>
      <c r="E45" s="134"/>
    </row>
    <row r="46" spans="1:5" ht="24" customHeight="1">
      <c r="A46" s="218">
        <f t="shared" si="0"/>
        <v>44</v>
      </c>
      <c r="B46" s="131"/>
      <c r="C46" s="132"/>
      <c r="D46" s="133"/>
      <c r="E46" s="134"/>
    </row>
    <row r="47" spans="1:5" ht="24" customHeight="1">
      <c r="A47" s="218">
        <f t="shared" si="0"/>
        <v>45</v>
      </c>
      <c r="B47" s="131"/>
      <c r="C47" s="132"/>
      <c r="D47" s="133"/>
      <c r="E47" s="134"/>
    </row>
    <row r="48" spans="1:5" ht="24" customHeight="1">
      <c r="A48" s="218">
        <f t="shared" si="0"/>
        <v>46</v>
      </c>
      <c r="B48" s="131"/>
      <c r="C48" s="132"/>
      <c r="D48" s="133"/>
      <c r="E48" s="134"/>
    </row>
    <row r="49" spans="1:5" ht="24" customHeight="1">
      <c r="A49" s="218">
        <f t="shared" si="0"/>
        <v>47</v>
      </c>
      <c r="B49" s="131"/>
      <c r="C49" s="132"/>
      <c r="D49" s="133"/>
      <c r="E49" s="134"/>
    </row>
    <row r="50" spans="1:5" ht="24" customHeight="1">
      <c r="A50" s="218">
        <f t="shared" si="0"/>
        <v>48</v>
      </c>
      <c r="B50" s="131"/>
      <c r="C50" s="132"/>
      <c r="D50" s="133"/>
      <c r="E50" s="134"/>
    </row>
    <row r="51" spans="1:5" ht="24" customHeight="1">
      <c r="A51" s="218">
        <f t="shared" si="0"/>
        <v>49</v>
      </c>
      <c r="B51" s="131"/>
      <c r="C51" s="132"/>
      <c r="D51" s="133"/>
      <c r="E51" s="134"/>
    </row>
    <row r="52" spans="1:5" ht="24" customHeight="1">
      <c r="A52" s="218">
        <f t="shared" si="0"/>
        <v>50</v>
      </c>
      <c r="B52" s="131"/>
      <c r="C52" s="132"/>
      <c r="D52" s="133"/>
      <c r="E52" s="134"/>
    </row>
    <row r="53" spans="1:5" ht="24" customHeight="1">
      <c r="A53" s="218">
        <f t="shared" si="0"/>
        <v>51</v>
      </c>
      <c r="B53" s="131"/>
      <c r="C53" s="132"/>
      <c r="D53" s="133"/>
      <c r="E53" s="134"/>
    </row>
    <row r="54" spans="1:5" ht="24" customHeight="1">
      <c r="A54" s="218">
        <f t="shared" si="0"/>
        <v>52</v>
      </c>
      <c r="B54" s="131"/>
      <c r="C54" s="132"/>
      <c r="D54" s="133"/>
      <c r="E54" s="134"/>
    </row>
    <row r="55" spans="1:5" ht="24" customHeight="1">
      <c r="A55" s="218">
        <f t="shared" si="0"/>
        <v>53</v>
      </c>
      <c r="B55" s="131"/>
      <c r="C55" s="132"/>
      <c r="D55" s="133"/>
      <c r="E55" s="134"/>
    </row>
    <row r="56" spans="1:5" ht="24" customHeight="1">
      <c r="A56" s="218">
        <f t="shared" si="0"/>
        <v>54</v>
      </c>
      <c r="B56" s="131"/>
      <c r="C56" s="132"/>
      <c r="D56" s="133"/>
      <c r="E56" s="134"/>
    </row>
    <row r="57" spans="1:5" ht="24" customHeight="1">
      <c r="A57" s="218">
        <f t="shared" si="0"/>
        <v>55</v>
      </c>
      <c r="B57" s="131"/>
      <c r="C57" s="132"/>
      <c r="D57" s="133"/>
      <c r="E57" s="134"/>
    </row>
    <row r="58" spans="1:5" ht="24" customHeight="1">
      <c r="A58" s="218">
        <f t="shared" si="0"/>
        <v>56</v>
      </c>
      <c r="B58" s="131"/>
      <c r="C58" s="132"/>
      <c r="D58" s="133"/>
      <c r="E58" s="134"/>
    </row>
    <row r="59" spans="1:5" ht="24" customHeight="1">
      <c r="A59" s="218">
        <f t="shared" si="0"/>
        <v>57</v>
      </c>
      <c r="B59" s="131"/>
      <c r="C59" s="132"/>
      <c r="D59" s="133"/>
      <c r="E59" s="134"/>
    </row>
    <row r="60" spans="1:5" ht="24" customHeight="1">
      <c r="A60" s="218">
        <f t="shared" si="0"/>
        <v>58</v>
      </c>
      <c r="B60" s="131"/>
      <c r="C60" s="132"/>
      <c r="D60" s="133"/>
      <c r="E60" s="134"/>
    </row>
    <row r="61" spans="1:5" ht="24" customHeight="1">
      <c r="A61" s="218">
        <f t="shared" si="0"/>
        <v>59</v>
      </c>
      <c r="B61" s="131"/>
      <c r="C61" s="132"/>
      <c r="D61" s="133"/>
      <c r="E61" s="134"/>
    </row>
    <row r="62" spans="1:5" ht="24" customHeight="1">
      <c r="A62" s="218">
        <f t="shared" si="0"/>
        <v>60</v>
      </c>
      <c r="B62" s="131"/>
      <c r="C62" s="132"/>
      <c r="D62" s="133"/>
      <c r="E62" s="134"/>
    </row>
    <row r="63" spans="1:5" ht="24" customHeight="1">
      <c r="A63" s="218">
        <f t="shared" si="0"/>
        <v>61</v>
      </c>
      <c r="B63" s="131"/>
      <c r="C63" s="132"/>
      <c r="D63" s="133"/>
      <c r="E63" s="134"/>
    </row>
    <row r="64" spans="1:5" ht="24" customHeight="1">
      <c r="A64" s="218">
        <f t="shared" si="0"/>
        <v>62</v>
      </c>
      <c r="B64" s="131"/>
      <c r="C64" s="132"/>
      <c r="D64" s="133"/>
      <c r="E64" s="134"/>
    </row>
    <row r="65" spans="1:5" ht="24" customHeight="1">
      <c r="A65" s="218">
        <f t="shared" si="0"/>
        <v>63</v>
      </c>
      <c r="B65" s="131"/>
      <c r="C65" s="132"/>
      <c r="D65" s="133"/>
      <c r="E65" s="134"/>
    </row>
    <row r="66" spans="1:5" ht="24" customHeight="1">
      <c r="A66" s="218">
        <f t="shared" si="0"/>
        <v>64</v>
      </c>
      <c r="B66" s="131"/>
      <c r="C66" s="132"/>
      <c r="D66" s="133"/>
      <c r="E66" s="134"/>
    </row>
    <row r="67" spans="1:5" ht="24" customHeight="1">
      <c r="A67" s="218">
        <f t="shared" si="0"/>
        <v>65</v>
      </c>
      <c r="B67" s="131"/>
      <c r="C67" s="132"/>
      <c r="D67" s="133"/>
      <c r="E67" s="134"/>
    </row>
    <row r="68" spans="1:5" ht="24" customHeight="1">
      <c r="A68" s="218">
        <f t="shared" si="0"/>
        <v>66</v>
      </c>
      <c r="B68" s="131"/>
      <c r="C68" s="132"/>
      <c r="D68" s="133"/>
      <c r="E68" s="134"/>
    </row>
    <row r="69" spans="1:5" ht="24" customHeight="1">
      <c r="A69" s="218">
        <f t="shared" ref="A69:A110" si="1">A68+1</f>
        <v>67</v>
      </c>
      <c r="B69" s="131"/>
      <c r="C69" s="132"/>
      <c r="D69" s="133"/>
      <c r="E69" s="134"/>
    </row>
    <row r="70" spans="1:5" ht="24" customHeight="1">
      <c r="A70" s="218">
        <f t="shared" si="1"/>
        <v>68</v>
      </c>
      <c r="B70" s="131"/>
      <c r="C70" s="132"/>
      <c r="D70" s="133"/>
      <c r="E70" s="134"/>
    </row>
    <row r="71" spans="1:5" ht="24" customHeight="1">
      <c r="A71" s="218">
        <f t="shared" si="1"/>
        <v>69</v>
      </c>
      <c r="B71" s="131"/>
      <c r="C71" s="132"/>
      <c r="D71" s="133"/>
      <c r="E71" s="134"/>
    </row>
    <row r="72" spans="1:5" ht="24" customHeight="1">
      <c r="A72" s="218">
        <f t="shared" si="1"/>
        <v>70</v>
      </c>
      <c r="B72" s="131"/>
      <c r="C72" s="132"/>
      <c r="D72" s="133"/>
      <c r="E72" s="134"/>
    </row>
    <row r="73" spans="1:5" ht="24" customHeight="1">
      <c r="A73" s="218">
        <f t="shared" si="1"/>
        <v>71</v>
      </c>
      <c r="B73" s="131"/>
      <c r="C73" s="132"/>
      <c r="D73" s="133"/>
      <c r="E73" s="134"/>
    </row>
    <row r="74" spans="1:5" ht="24" customHeight="1">
      <c r="A74" s="218">
        <f t="shared" si="1"/>
        <v>72</v>
      </c>
      <c r="B74" s="131"/>
      <c r="C74" s="132"/>
      <c r="D74" s="133"/>
      <c r="E74" s="134"/>
    </row>
    <row r="75" spans="1:5" ht="24" customHeight="1">
      <c r="A75" s="218">
        <f t="shared" si="1"/>
        <v>73</v>
      </c>
      <c r="B75" s="131"/>
      <c r="C75" s="132"/>
      <c r="D75" s="133"/>
      <c r="E75" s="134"/>
    </row>
    <row r="76" spans="1:5" ht="24" customHeight="1">
      <c r="A76" s="218">
        <f t="shared" si="1"/>
        <v>74</v>
      </c>
      <c r="B76" s="131"/>
      <c r="C76" s="132"/>
      <c r="D76" s="133"/>
      <c r="E76" s="134"/>
    </row>
    <row r="77" spans="1:5" ht="24" customHeight="1">
      <c r="A77" s="218">
        <f t="shared" si="1"/>
        <v>75</v>
      </c>
      <c r="B77" s="131"/>
      <c r="C77" s="132"/>
      <c r="D77" s="133"/>
      <c r="E77" s="134"/>
    </row>
    <row r="78" spans="1:5" ht="24" customHeight="1">
      <c r="A78" s="218">
        <f t="shared" si="1"/>
        <v>76</v>
      </c>
      <c r="B78" s="131"/>
      <c r="C78" s="132"/>
      <c r="D78" s="133"/>
      <c r="E78" s="134"/>
    </row>
    <row r="79" spans="1:5" ht="24" customHeight="1">
      <c r="A79" s="218">
        <f t="shared" si="1"/>
        <v>77</v>
      </c>
      <c r="B79" s="131"/>
      <c r="C79" s="132"/>
      <c r="D79" s="133"/>
      <c r="E79" s="134"/>
    </row>
    <row r="80" spans="1:5" ht="24" customHeight="1">
      <c r="A80" s="218">
        <f t="shared" si="1"/>
        <v>78</v>
      </c>
      <c r="B80" s="131"/>
      <c r="C80" s="132"/>
      <c r="D80" s="133"/>
      <c r="E80" s="134"/>
    </row>
    <row r="81" spans="1:5" ht="24" customHeight="1">
      <c r="A81" s="218">
        <f t="shared" si="1"/>
        <v>79</v>
      </c>
      <c r="B81" s="131"/>
      <c r="C81" s="132"/>
      <c r="D81" s="133"/>
      <c r="E81" s="134"/>
    </row>
    <row r="82" spans="1:5" ht="24" customHeight="1">
      <c r="A82" s="218">
        <f t="shared" si="1"/>
        <v>80</v>
      </c>
      <c r="B82" s="131"/>
      <c r="C82" s="132"/>
      <c r="D82" s="133"/>
      <c r="E82" s="134"/>
    </row>
    <row r="83" spans="1:5" ht="24" customHeight="1">
      <c r="A83" s="218">
        <f t="shared" si="1"/>
        <v>81</v>
      </c>
      <c r="B83" s="131"/>
      <c r="C83" s="132"/>
      <c r="D83" s="133"/>
      <c r="E83" s="134"/>
    </row>
    <row r="84" spans="1:5" ht="24" customHeight="1">
      <c r="A84" s="218">
        <f t="shared" si="1"/>
        <v>82</v>
      </c>
      <c r="B84" s="131"/>
      <c r="C84" s="132"/>
      <c r="D84" s="133"/>
      <c r="E84" s="134"/>
    </row>
    <row r="85" spans="1:5" ht="24" customHeight="1">
      <c r="A85" s="218">
        <f t="shared" si="1"/>
        <v>83</v>
      </c>
      <c r="B85" s="131"/>
      <c r="C85" s="132"/>
      <c r="D85" s="133"/>
      <c r="E85" s="134"/>
    </row>
    <row r="86" spans="1:5" ht="24" customHeight="1">
      <c r="A86" s="218">
        <f t="shared" si="1"/>
        <v>84</v>
      </c>
      <c r="B86" s="131"/>
      <c r="C86" s="132"/>
      <c r="D86" s="133"/>
      <c r="E86" s="134"/>
    </row>
    <row r="87" spans="1:5" ht="24" customHeight="1">
      <c r="A87" s="218">
        <f t="shared" si="1"/>
        <v>85</v>
      </c>
      <c r="B87" s="131"/>
      <c r="C87" s="132"/>
      <c r="D87" s="133"/>
      <c r="E87" s="134"/>
    </row>
    <row r="88" spans="1:5" ht="24" customHeight="1">
      <c r="A88" s="218">
        <f t="shared" si="1"/>
        <v>86</v>
      </c>
      <c r="B88" s="131"/>
      <c r="C88" s="132"/>
      <c r="D88" s="133"/>
      <c r="E88" s="134"/>
    </row>
    <row r="89" spans="1:5" ht="24" customHeight="1">
      <c r="A89" s="218">
        <f t="shared" si="1"/>
        <v>87</v>
      </c>
      <c r="B89" s="131"/>
      <c r="C89" s="132"/>
      <c r="D89" s="133"/>
      <c r="E89" s="134"/>
    </row>
    <row r="90" spans="1:5" ht="24" customHeight="1">
      <c r="A90" s="218">
        <f t="shared" si="1"/>
        <v>88</v>
      </c>
      <c r="B90" s="131"/>
      <c r="C90" s="132"/>
      <c r="D90" s="133"/>
      <c r="E90" s="134"/>
    </row>
    <row r="91" spans="1:5" ht="24" customHeight="1">
      <c r="A91" s="218">
        <f t="shared" si="1"/>
        <v>89</v>
      </c>
      <c r="B91" s="131"/>
      <c r="C91" s="132"/>
      <c r="D91" s="133"/>
      <c r="E91" s="134"/>
    </row>
    <row r="92" spans="1:5" ht="24" customHeight="1">
      <c r="A92" s="218">
        <f t="shared" si="1"/>
        <v>90</v>
      </c>
      <c r="B92" s="131"/>
      <c r="C92" s="132"/>
      <c r="D92" s="133"/>
      <c r="E92" s="134"/>
    </row>
    <row r="93" spans="1:5" ht="24" customHeight="1">
      <c r="A93" s="218">
        <f t="shared" si="1"/>
        <v>91</v>
      </c>
      <c r="B93" s="131"/>
      <c r="C93" s="132"/>
      <c r="D93" s="133"/>
      <c r="E93" s="134"/>
    </row>
    <row r="94" spans="1:5" ht="24" customHeight="1">
      <c r="A94" s="218">
        <f t="shared" si="1"/>
        <v>92</v>
      </c>
      <c r="B94" s="131"/>
      <c r="C94" s="132"/>
      <c r="D94" s="133"/>
      <c r="E94" s="134"/>
    </row>
    <row r="95" spans="1:5" ht="24" customHeight="1">
      <c r="A95" s="218">
        <f t="shared" si="1"/>
        <v>93</v>
      </c>
      <c r="B95" s="131"/>
      <c r="C95" s="132"/>
      <c r="D95" s="133"/>
      <c r="E95" s="134"/>
    </row>
    <row r="96" spans="1:5" ht="24" customHeight="1">
      <c r="A96" s="218">
        <f t="shared" si="1"/>
        <v>94</v>
      </c>
      <c r="B96" s="131"/>
      <c r="C96" s="132"/>
      <c r="D96" s="133"/>
      <c r="E96" s="134"/>
    </row>
    <row r="97" spans="1:5" ht="24" customHeight="1">
      <c r="A97" s="218">
        <f t="shared" si="1"/>
        <v>95</v>
      </c>
      <c r="B97" s="131"/>
      <c r="C97" s="132"/>
      <c r="D97" s="133"/>
      <c r="E97" s="134"/>
    </row>
    <row r="98" spans="1:5" ht="24" customHeight="1">
      <c r="A98" s="218">
        <f t="shared" si="1"/>
        <v>96</v>
      </c>
      <c r="B98" s="131"/>
      <c r="C98" s="132"/>
      <c r="D98" s="133"/>
      <c r="E98" s="134"/>
    </row>
    <row r="99" spans="1:5" ht="24" customHeight="1">
      <c r="A99" s="218">
        <f t="shared" si="1"/>
        <v>97</v>
      </c>
      <c r="B99" s="131"/>
      <c r="C99" s="132"/>
      <c r="D99" s="133"/>
      <c r="E99" s="134"/>
    </row>
    <row r="100" spans="1:5" ht="24" customHeight="1">
      <c r="A100" s="218">
        <f t="shared" si="1"/>
        <v>98</v>
      </c>
      <c r="B100" s="131"/>
      <c r="C100" s="132"/>
      <c r="D100" s="133"/>
      <c r="E100" s="134"/>
    </row>
    <row r="101" spans="1:5" ht="24" customHeight="1">
      <c r="A101" s="218">
        <f t="shared" si="1"/>
        <v>99</v>
      </c>
      <c r="B101" s="131"/>
      <c r="C101" s="132"/>
      <c r="D101" s="133"/>
      <c r="E101" s="134"/>
    </row>
    <row r="102" spans="1:5" ht="24" customHeight="1">
      <c r="A102" s="218">
        <f t="shared" si="1"/>
        <v>100</v>
      </c>
      <c r="B102" s="131"/>
      <c r="C102" s="132"/>
      <c r="D102" s="133"/>
      <c r="E102" s="134"/>
    </row>
    <row r="103" spans="1:5" ht="24" customHeight="1">
      <c r="A103" s="218">
        <f t="shared" si="1"/>
        <v>101</v>
      </c>
      <c r="B103" s="131"/>
      <c r="C103" s="132"/>
      <c r="D103" s="133"/>
      <c r="E103" s="134"/>
    </row>
    <row r="104" spans="1:5" ht="24" customHeight="1">
      <c r="A104" s="218">
        <f t="shared" si="1"/>
        <v>102</v>
      </c>
      <c r="B104" s="131"/>
      <c r="C104" s="132"/>
      <c r="D104" s="133"/>
      <c r="E104" s="134"/>
    </row>
    <row r="105" spans="1:5" ht="24" customHeight="1">
      <c r="A105" s="218">
        <f t="shared" si="1"/>
        <v>103</v>
      </c>
      <c r="B105" s="131"/>
      <c r="C105" s="132"/>
      <c r="D105" s="133"/>
      <c r="E105" s="134"/>
    </row>
    <row r="106" spans="1:5" ht="24" customHeight="1">
      <c r="A106" s="218">
        <f t="shared" si="1"/>
        <v>104</v>
      </c>
      <c r="B106" s="131"/>
      <c r="C106" s="132"/>
      <c r="D106" s="133"/>
      <c r="E106" s="134"/>
    </row>
    <row r="107" spans="1:5" ht="24" customHeight="1">
      <c r="A107" s="218">
        <f t="shared" si="1"/>
        <v>105</v>
      </c>
      <c r="B107" s="131"/>
      <c r="C107" s="132"/>
      <c r="D107" s="133"/>
      <c r="E107" s="134"/>
    </row>
    <row r="108" spans="1:5" ht="24" customHeight="1">
      <c r="A108" s="218">
        <f t="shared" si="1"/>
        <v>106</v>
      </c>
      <c r="B108" s="131"/>
      <c r="C108" s="132"/>
      <c r="D108" s="133"/>
      <c r="E108" s="134"/>
    </row>
    <row r="109" spans="1:5" ht="24" customHeight="1">
      <c r="A109" s="218">
        <f t="shared" si="1"/>
        <v>107</v>
      </c>
      <c r="B109" s="131"/>
      <c r="C109" s="132"/>
      <c r="D109" s="133"/>
      <c r="E109" s="134"/>
    </row>
    <row r="110" spans="1:5" ht="24" customHeight="1">
      <c r="A110" s="218">
        <f t="shared" si="1"/>
        <v>108</v>
      </c>
      <c r="B110" s="131"/>
      <c r="C110" s="132"/>
      <c r="D110" s="133"/>
      <c r="E110" s="134"/>
    </row>
    <row r="111" spans="1:5">
      <c r="E111" s="136"/>
    </row>
  </sheetData>
  <sheetProtection algorithmName="SHA-512" hashValue="3GAN8MzM60hNjYKqMV0TeelXKqsUjUG9AJJtTrAb2EgzRPD57ymRPtzZiUdQzDDZlu8pfR/Yzq1VgOuPQVmTWg==" saltValue="wwEeVhf/HwvqbnyWNzHt9w==" spinCount="100000" sheet="1" objects="1" scenarios="1"/>
  <mergeCells count="1">
    <mergeCell ref="A1:E1"/>
  </mergeCells>
  <pageMargins left="0.7" right="0.7" top="0.75" bottom="0.75" header="0.3" footer="0.3"/>
  <pageSetup scale="87" fitToHeight="0" orientation="portrait" r:id="rId1"/>
  <headerFooter>
    <oddFooter>&amp;LAWFC-UMW Workbook R-2021&amp;R&amp;F -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topLeftCell="A11" workbookViewId="0">
      <selection activeCell="J9" sqref="J9"/>
    </sheetView>
  </sheetViews>
  <sheetFormatPr defaultColWidth="9" defaultRowHeight="15"/>
  <cols>
    <col min="1" max="1" width="34.80859375" style="28" customWidth="1"/>
    <col min="2" max="3" width="13.7109375" style="28" customWidth="1"/>
    <col min="4" max="4" width="9" style="28"/>
    <col min="5" max="5" width="14.1875" style="25" customWidth="1"/>
    <col min="6" max="16384" width="9" style="25"/>
  </cols>
  <sheetData>
    <row r="1" spans="1:6" s="26" customFormat="1" ht="30.3" thickBot="1">
      <c r="A1" s="33" t="s">
        <v>120</v>
      </c>
      <c r="B1" s="32" t="s">
        <v>119</v>
      </c>
      <c r="C1" s="32" t="s">
        <v>118</v>
      </c>
      <c r="D1" s="31" t="s">
        <v>117</v>
      </c>
      <c r="E1" s="30"/>
      <c r="F1" s="30" t="s">
        <v>116</v>
      </c>
    </row>
    <row r="2" spans="1:6" ht="24" customHeight="1">
      <c r="A2" s="235"/>
      <c r="B2" s="233"/>
      <c r="C2" s="238"/>
      <c r="D2" s="29">
        <f>IF(B2=0,0,C2/B2)</f>
        <v>0</v>
      </c>
      <c r="F2" s="25" t="s">
        <v>115</v>
      </c>
    </row>
    <row r="3" spans="1:6" ht="24" customHeight="1">
      <c r="A3" s="235"/>
      <c r="B3" s="233"/>
      <c r="C3" s="238"/>
      <c r="D3" s="29">
        <f>IF(B3=0,0,C3/B3)</f>
        <v>0</v>
      </c>
      <c r="F3" s="25" t="s">
        <v>114</v>
      </c>
    </row>
    <row r="4" spans="1:6" ht="24" customHeight="1">
      <c r="A4" s="235"/>
      <c r="B4" s="233"/>
      <c r="C4" s="238"/>
      <c r="D4" s="29">
        <f t="shared" ref="D4:D22" si="0">IF(B4=0,0,C4/B4)</f>
        <v>0</v>
      </c>
      <c r="F4" s="25" t="s">
        <v>113</v>
      </c>
    </row>
    <row r="5" spans="1:6" ht="24" customHeight="1">
      <c r="A5" s="235"/>
      <c r="B5" s="233"/>
      <c r="C5" s="238"/>
      <c r="D5" s="29">
        <f t="shared" si="0"/>
        <v>0</v>
      </c>
      <c r="F5" s="34" t="s">
        <v>112</v>
      </c>
    </row>
    <row r="6" spans="1:6" ht="24" customHeight="1">
      <c r="A6" s="235"/>
      <c r="B6" s="233"/>
      <c r="C6" s="238"/>
      <c r="D6" s="29">
        <f t="shared" si="0"/>
        <v>0</v>
      </c>
    </row>
    <row r="7" spans="1:6" ht="24" customHeight="1">
      <c r="A7" s="235"/>
      <c r="B7" s="233"/>
      <c r="C7" s="238"/>
      <c r="D7" s="29">
        <f t="shared" si="0"/>
        <v>0</v>
      </c>
    </row>
    <row r="8" spans="1:6" ht="24" customHeight="1">
      <c r="A8" s="235"/>
      <c r="B8" s="233"/>
      <c r="C8" s="238"/>
      <c r="D8" s="29">
        <f t="shared" si="0"/>
        <v>0</v>
      </c>
    </row>
    <row r="9" spans="1:6" ht="24" customHeight="1">
      <c r="A9" s="235"/>
      <c r="B9" s="233"/>
      <c r="C9" s="238"/>
      <c r="D9" s="29">
        <f t="shared" si="0"/>
        <v>0</v>
      </c>
    </row>
    <row r="10" spans="1:6" ht="24" customHeight="1">
      <c r="A10" s="235"/>
      <c r="B10" s="233"/>
      <c r="C10" s="238"/>
      <c r="D10" s="29">
        <f t="shared" si="0"/>
        <v>0</v>
      </c>
    </row>
    <row r="11" spans="1:6" ht="24" customHeight="1">
      <c r="A11" s="235"/>
      <c r="B11" s="233"/>
      <c r="C11" s="238"/>
      <c r="D11" s="29">
        <f t="shared" si="0"/>
        <v>0</v>
      </c>
    </row>
    <row r="12" spans="1:6" ht="24" customHeight="1">
      <c r="A12" s="235"/>
      <c r="B12" s="233"/>
      <c r="C12" s="238"/>
      <c r="D12" s="29">
        <f t="shared" si="0"/>
        <v>0</v>
      </c>
    </row>
    <row r="13" spans="1:6" ht="24" customHeight="1">
      <c r="A13" s="235"/>
      <c r="B13" s="233"/>
      <c r="C13" s="238"/>
      <c r="D13" s="29">
        <f t="shared" si="0"/>
        <v>0</v>
      </c>
    </row>
    <row r="14" spans="1:6" ht="24" customHeight="1">
      <c r="A14" s="235"/>
      <c r="B14" s="233"/>
      <c r="C14" s="238"/>
      <c r="D14" s="29">
        <f t="shared" si="0"/>
        <v>0</v>
      </c>
    </row>
    <row r="15" spans="1:6" ht="24" customHeight="1">
      <c r="A15" s="236"/>
      <c r="B15" s="233"/>
      <c r="C15" s="238"/>
      <c r="D15" s="29">
        <f t="shared" si="0"/>
        <v>0</v>
      </c>
    </row>
    <row r="16" spans="1:6" ht="24" customHeight="1">
      <c r="A16" s="235"/>
      <c r="B16" s="233"/>
      <c r="C16" s="238"/>
      <c r="D16" s="29">
        <f t="shared" si="0"/>
        <v>0</v>
      </c>
    </row>
    <row r="17" spans="1:5" ht="24" customHeight="1">
      <c r="A17" s="235"/>
      <c r="B17" s="233"/>
      <c r="C17" s="238"/>
      <c r="D17" s="29">
        <f t="shared" si="0"/>
        <v>0</v>
      </c>
    </row>
    <row r="18" spans="1:5" ht="24" customHeight="1">
      <c r="A18" s="235"/>
      <c r="B18" s="233"/>
      <c r="C18" s="238"/>
      <c r="D18" s="29">
        <f t="shared" si="0"/>
        <v>0</v>
      </c>
    </row>
    <row r="19" spans="1:5" ht="24" customHeight="1">
      <c r="A19" s="235"/>
      <c r="B19" s="233"/>
      <c r="C19" s="238"/>
      <c r="D19" s="29">
        <f t="shared" si="0"/>
        <v>0</v>
      </c>
    </row>
    <row r="20" spans="1:5" ht="24" customHeight="1">
      <c r="A20" s="235"/>
      <c r="B20" s="233"/>
      <c r="C20" s="238"/>
      <c r="D20" s="29">
        <f t="shared" si="0"/>
        <v>0</v>
      </c>
    </row>
    <row r="21" spans="1:5" ht="24" customHeight="1">
      <c r="A21" s="235"/>
      <c r="B21" s="233"/>
      <c r="C21" s="238"/>
      <c r="D21" s="29">
        <f t="shared" si="0"/>
        <v>0</v>
      </c>
    </row>
    <row r="22" spans="1:5" ht="24" customHeight="1" thickBot="1">
      <c r="A22" s="237"/>
      <c r="B22" s="234"/>
      <c r="C22" s="239"/>
      <c r="D22" s="29">
        <f t="shared" si="0"/>
        <v>0</v>
      </c>
    </row>
    <row r="23" spans="1:5" ht="15.3" thickBot="1">
      <c r="A23" s="240" t="s">
        <v>2</v>
      </c>
      <c r="B23" s="241">
        <f>SUM(B2:B22)</f>
        <v>0</v>
      </c>
      <c r="C23" s="241">
        <f>SUM(C2:C22)</f>
        <v>0</v>
      </c>
      <c r="D23" s="242">
        <f>IF(B23=0,0,C23/B23)</f>
        <v>0</v>
      </c>
    </row>
    <row r="24" spans="1:5" ht="24.75" customHeight="1">
      <c r="A24" s="575"/>
      <c r="B24" s="576"/>
      <c r="C24" s="576"/>
      <c r="D24" s="577"/>
      <c r="E24" s="25" t="s">
        <v>111</v>
      </c>
    </row>
    <row r="25" spans="1:5">
      <c r="A25" s="578"/>
      <c r="B25" s="578"/>
      <c r="C25" s="578"/>
      <c r="D25" s="578"/>
      <c r="E25" s="25" t="s">
        <v>110</v>
      </c>
    </row>
    <row r="26" spans="1:5">
      <c r="A26" s="30" t="s">
        <v>116</v>
      </c>
    </row>
    <row r="27" spans="1:5">
      <c r="A27" s="25" t="s">
        <v>115</v>
      </c>
    </row>
    <row r="28" spans="1:5">
      <c r="A28" s="25" t="s">
        <v>114</v>
      </c>
    </row>
    <row r="29" spans="1:5">
      <c r="A29" s="25" t="s">
        <v>113</v>
      </c>
    </row>
    <row r="30" spans="1:5" ht="15" customHeight="1">
      <c r="A30" s="579" t="s">
        <v>112</v>
      </c>
      <c r="B30" s="579"/>
      <c r="C30" s="579"/>
      <c r="D30" s="579"/>
    </row>
  </sheetData>
  <sheetProtection algorithmName="SHA-512" hashValue="V24MDbFQg/ZI+q4LCSZsLbeVZgadOccj4VDV9qx+eLS5UdhuYxwdFwBMPvVQfhnN/dz1v09pLhwoTd9zkse0Tw==" saltValue="qEEjfiyNq3adxjwKwj3XNQ==" spinCount="100000" sheet="1" objects="1" scenarios="1"/>
  <mergeCells count="3">
    <mergeCell ref="A24:D24"/>
    <mergeCell ref="A25:D25"/>
    <mergeCell ref="A30:D30"/>
  </mergeCells>
  <printOptions horizontalCentered="1" verticalCentered="1"/>
  <pageMargins left="0.7" right="0.7" top="0.75" bottom="0.75" header="0.3" footer="0.3"/>
  <pageSetup orientation="portrait" r:id="rId1"/>
  <headerFooter>
    <oddFooter>&amp;LAWFC-UMW Workbook R-2021&amp;R&amp;F -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28"/>
  <sheetViews>
    <sheetView workbookViewId="0">
      <selection activeCell="A2" sqref="A2:C2"/>
    </sheetView>
  </sheetViews>
  <sheetFormatPr defaultColWidth="9" defaultRowHeight="13.8"/>
  <cols>
    <col min="1" max="1" width="24.37890625" style="5" customWidth="1"/>
    <col min="2" max="2" width="31.47265625" style="5" customWidth="1"/>
    <col min="3" max="3" width="16.1875" style="5" customWidth="1"/>
    <col min="4" max="16384" width="9" style="4"/>
  </cols>
  <sheetData>
    <row r="1" spans="1:3" ht="14.1">
      <c r="A1" s="580" t="s">
        <v>164</v>
      </c>
      <c r="B1" s="581"/>
      <c r="C1" s="582"/>
    </row>
    <row r="2" spans="1:3" ht="15.3" thickBot="1">
      <c r="A2" s="593" t="s">
        <v>454</v>
      </c>
      <c r="B2" s="594"/>
      <c r="C2" s="595"/>
    </row>
    <row r="3" spans="1:3" ht="47.4" customHeight="1" thickBot="1">
      <c r="A3" s="245" t="s">
        <v>94</v>
      </c>
      <c r="B3" s="589"/>
      <c r="C3" s="590"/>
    </row>
    <row r="4" spans="1:3" ht="47.4" customHeight="1" thickBot="1">
      <c r="A4" s="245" t="s">
        <v>76</v>
      </c>
      <c r="B4" s="589"/>
      <c r="C4" s="590"/>
    </row>
    <row r="5" spans="1:3" s="50" customFormat="1" ht="15">
      <c r="A5" s="246" t="s">
        <v>42</v>
      </c>
      <c r="B5" s="51" t="s">
        <v>79</v>
      </c>
      <c r="C5" s="247" t="s">
        <v>126</v>
      </c>
    </row>
    <row r="6" spans="1:3" ht="26.25" customHeight="1">
      <c r="A6" s="248"/>
      <c r="B6" s="243"/>
      <c r="C6" s="249"/>
    </row>
    <row r="7" spans="1:3" ht="26.25" customHeight="1">
      <c r="A7" s="248"/>
      <c r="B7" s="243"/>
      <c r="C7" s="249"/>
    </row>
    <row r="8" spans="1:3" ht="26.25" customHeight="1">
      <c r="A8" s="248"/>
      <c r="B8" s="243"/>
      <c r="C8" s="249"/>
    </row>
    <row r="9" spans="1:3" ht="26.25" customHeight="1">
      <c r="A9" s="248"/>
      <c r="B9" s="243"/>
      <c r="C9" s="249"/>
    </row>
    <row r="10" spans="1:3" ht="26.25" customHeight="1">
      <c r="A10" s="248"/>
      <c r="B10" s="243"/>
      <c r="C10" s="249"/>
    </row>
    <row r="11" spans="1:3" ht="26.25" customHeight="1">
      <c r="A11" s="248"/>
      <c r="B11" s="243"/>
      <c r="C11" s="249"/>
    </row>
    <row r="12" spans="1:3" ht="26.25" customHeight="1">
      <c r="A12" s="248"/>
      <c r="B12" s="243"/>
      <c r="C12" s="249"/>
    </row>
    <row r="13" spans="1:3" ht="26.25" customHeight="1">
      <c r="A13" s="248"/>
      <c r="B13" s="243"/>
      <c r="C13" s="249"/>
    </row>
    <row r="14" spans="1:3" ht="26.25" customHeight="1">
      <c r="A14" s="248"/>
      <c r="B14" s="243"/>
      <c r="C14" s="249"/>
    </row>
    <row r="15" spans="1:3" ht="26.25" customHeight="1">
      <c r="A15" s="248"/>
      <c r="B15" s="243"/>
      <c r="C15" s="249"/>
    </row>
    <row r="16" spans="1:3" ht="26.25" customHeight="1">
      <c r="A16" s="248"/>
      <c r="B16" s="243"/>
      <c r="C16" s="249"/>
    </row>
    <row r="17" spans="1:3" ht="26.25" customHeight="1">
      <c r="A17" s="248"/>
      <c r="B17" s="243"/>
      <c r="C17" s="249"/>
    </row>
    <row r="18" spans="1:3" ht="26.25" customHeight="1">
      <c r="A18" s="248"/>
      <c r="B18" s="243"/>
      <c r="C18" s="249"/>
    </row>
    <row r="19" spans="1:3" ht="26.25" customHeight="1">
      <c r="A19" s="248"/>
      <c r="B19" s="243"/>
      <c r="C19" s="249"/>
    </row>
    <row r="20" spans="1:3" ht="26.25" customHeight="1">
      <c r="A20" s="248"/>
      <c r="B20" s="243"/>
      <c r="C20" s="249"/>
    </row>
    <row r="21" spans="1:3" ht="26.25" customHeight="1">
      <c r="A21" s="248"/>
      <c r="B21" s="243"/>
      <c r="C21" s="249"/>
    </row>
    <row r="22" spans="1:3" ht="26.25" customHeight="1">
      <c r="A22" s="248"/>
      <c r="B22" s="243"/>
      <c r="C22" s="249"/>
    </row>
    <row r="23" spans="1:3" ht="26.25" customHeight="1">
      <c r="A23" s="248"/>
      <c r="B23" s="243"/>
      <c r="C23" s="249"/>
    </row>
    <row r="24" spans="1:3" ht="15">
      <c r="A24" s="591" t="s">
        <v>163</v>
      </c>
      <c r="B24" s="592"/>
      <c r="C24" s="250"/>
    </row>
    <row r="25" spans="1:3" ht="7.8" customHeight="1">
      <c r="A25" s="251"/>
      <c r="C25" s="252"/>
    </row>
    <row r="26" spans="1:3" ht="14.1">
      <c r="A26" s="583" t="s">
        <v>165</v>
      </c>
      <c r="B26" s="584"/>
      <c r="C26" s="585"/>
    </row>
    <row r="27" spans="1:3" ht="45.6" customHeight="1" thickBot="1">
      <c r="A27" s="586" t="s">
        <v>388</v>
      </c>
      <c r="B27" s="587"/>
      <c r="C27" s="588"/>
    </row>
    <row r="28" spans="1:3">
      <c r="A28" s="244"/>
      <c r="B28" s="244"/>
      <c r="C28" s="244"/>
    </row>
  </sheetData>
  <mergeCells count="7">
    <mergeCell ref="A1:C1"/>
    <mergeCell ref="A26:C26"/>
    <mergeCell ref="A27:C27"/>
    <mergeCell ref="B3:C3"/>
    <mergeCell ref="B4:C4"/>
    <mergeCell ref="A24:B24"/>
    <mergeCell ref="A2:C2"/>
  </mergeCells>
  <pageMargins left="1.2" right="0.45" top="0.59" bottom="0.8" header="0.3" footer="0.5"/>
  <pageSetup fitToHeight="0" orientation="portrait" r:id="rId1"/>
  <headerFooter>
    <oddFooter>&amp;L&amp;10AWFC-UMW Workbook R-2021&amp;R&amp;F -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29</vt:i4>
      </vt:variant>
    </vt:vector>
  </HeadingPairs>
  <TitlesOfParts>
    <vt:vector size="43" baseType="lpstr">
      <vt:lpstr>26-1 Officer listing</vt:lpstr>
      <vt:lpstr>26-2 Nominations Form</vt:lpstr>
      <vt:lpstr>26-3 Acceptance Letter</vt:lpstr>
      <vt:lpstr>26-4 Script for Voting</vt:lpstr>
      <vt:lpstr>26-7 Expense Form</vt:lpstr>
      <vt:lpstr>26-7a. ANNUAL RATES</vt:lpstr>
      <vt:lpstr>26-10 Registration List </vt:lpstr>
      <vt:lpstr>26-11 Event Summary Register</vt:lpstr>
      <vt:lpstr>26-13 DECEASED MEMBERS </vt:lpstr>
      <vt:lpstr>CPR</vt:lpstr>
      <vt:lpstr>26-15 Summary</vt:lpstr>
      <vt:lpstr>26-17 Bank Ltr</vt:lpstr>
      <vt:lpstr>18-15 Talent Bank</vt:lpstr>
      <vt:lpstr>18-16 Scholarship</vt:lpstr>
      <vt:lpstr>CPR!__xlnm_Print_Area</vt:lpstr>
      <vt:lpstr>CPR!Excel_BuiltIn_Print_Area</vt:lpstr>
      <vt:lpstr>'18-16 Scholarship'!Print_Area</vt:lpstr>
      <vt:lpstr>'26-1 Officer listing'!Print_Area</vt:lpstr>
      <vt:lpstr>'26-10 Registration List '!Print_Area</vt:lpstr>
      <vt:lpstr>'26-11 Event Summary Register'!Print_Area</vt:lpstr>
      <vt:lpstr>'26-13 DECEASED MEMBERS '!Print_Area</vt:lpstr>
      <vt:lpstr>'26-15 Summary'!Print_Area</vt:lpstr>
      <vt:lpstr>'26-17 Bank Ltr'!Print_Area</vt:lpstr>
      <vt:lpstr>'26-2 Nominations Form'!Print_Area</vt:lpstr>
      <vt:lpstr>'26-3 Acceptance Letter'!Print_Area</vt:lpstr>
      <vt:lpstr>'26-4 Script for Voting'!Print_Area</vt:lpstr>
      <vt:lpstr>'26-7 Expense Form'!Print_Area</vt:lpstr>
      <vt:lpstr>'26-7a. ANNUAL RATES'!Print_Area</vt:lpstr>
      <vt:lpstr>CPR!Print_Area</vt:lpstr>
      <vt:lpstr>CPR!Print_Area_0</vt:lpstr>
      <vt:lpstr>CPR!Print_Area_0_0</vt:lpstr>
      <vt:lpstr>CPR!Print_Area_0_0_0</vt:lpstr>
      <vt:lpstr>CPR!Print_Area_0_0_0_0</vt:lpstr>
      <vt:lpstr>CPR!Print_Area_0_0_0_0_0</vt:lpstr>
      <vt:lpstr>CPR!Print_Area_0_0_0_0_0_0</vt:lpstr>
      <vt:lpstr>CPR!Print_Area_0_0_0_0_0_0_0</vt:lpstr>
      <vt:lpstr>CPR!Print_Area_0_0_0_0_0_0_0_0</vt:lpstr>
      <vt:lpstr>CPR!Print_Area_0_0_0_0_0_0_0_0_0</vt:lpstr>
      <vt:lpstr>CPR!Print_Area_0_0_0_0_0_0_0_0_0_0</vt:lpstr>
      <vt:lpstr>CPR!Print_Area_0_0_0_0_0_0_0_0_0_0_0</vt:lpstr>
      <vt:lpstr>CPR!Print_Area_0_0_0_0_0_0_0_0_0_0_0_0</vt:lpstr>
      <vt:lpstr>CPR!Print_Area_0_0_0_0_0_0_0_0_0_0_0_0_0</vt:lpstr>
      <vt:lpstr>'26-10 Registration List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c:creator>
  <cp:lastModifiedBy>Debbie Bracewell</cp:lastModifiedBy>
  <cp:lastPrinted>2021-05-19T21:27:50Z</cp:lastPrinted>
  <dcterms:created xsi:type="dcterms:W3CDTF">2013-01-06T23:26:41Z</dcterms:created>
  <dcterms:modified xsi:type="dcterms:W3CDTF">2022-10-31T19:09:24Z</dcterms:modified>
</cp:coreProperties>
</file>