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https://d.docs.live.net/d4c5e4faf93f9925/Desktop/2023 UWFAITH/FORMS/"/>
    </mc:Choice>
  </mc:AlternateContent>
  <xr:revisionPtr revIDLastSave="0" documentId="8_{E917380F-621B-4131-BDF8-D88C2F8323D0}" xr6:coauthVersionLast="47" xr6:coauthVersionMax="47" xr10:uidLastSave="{00000000-0000-0000-0000-000000000000}"/>
  <bookViews>
    <workbookView xWindow="-96" yWindow="-96" windowWidth="20928" windowHeight="13152" tabRatio="892" firstSheet="8" activeTab="13" xr2:uid="{00000000-000D-0000-FFFF-FFFF00000000}"/>
  </bookViews>
  <sheets>
    <sheet name="18-1 ALERT" sheetId="33" r:id="rId1"/>
    <sheet name="18-2 OFFICER LISTING" sheetId="23" r:id="rId2"/>
    <sheet name="18-3 DECEASED MEMBERS " sheetId="32" r:id="rId3"/>
    <sheet name="18-5 Pledge Card sample" sheetId="35" r:id="rId4"/>
    <sheet name="18-6 Mission Giving" sheetId="36" r:id="rId5"/>
    <sheet name="18-9 Remit Treasurer" sheetId="57" r:id="rId6"/>
    <sheet name="18-10 AGENCY ADDRESSES" sheetId="51" r:id="rId7"/>
    <sheet name="18-11 Consolidated Pres Rpt" sheetId="52" r:id="rId8"/>
    <sheet name="18-12 Mission Today Unit" sheetId="25" r:id="rId9"/>
    <sheet name="18-13 Charter Racial Justice" sheetId="24" r:id="rId10"/>
    <sheet name="18-14 Ind Reading Prog. Form" sheetId="19" r:id="rId11"/>
    <sheet name="18-15 Talent Bank" sheetId="56" r:id="rId12"/>
    <sheet name="Scholarship" sheetId="58" r:id="rId13"/>
    <sheet name="Inactive Local Unit Request" sheetId="55" r:id="rId14"/>
  </sheets>
  <definedNames>
    <definedName name="_xlnm.Print_Area" localSheetId="0">'18-1 ALERT'!$A$1:$E$31</definedName>
    <definedName name="_xlnm.Print_Area" localSheetId="6">'18-10 AGENCY ADDRESSES'!$A$1:$A$23</definedName>
    <definedName name="_xlnm.Print_Area" localSheetId="7">'18-11 Consolidated Pres Rpt'!$A$1:$I$127</definedName>
    <definedName name="_xlnm.Print_Area" localSheetId="8">'18-12 Mission Today Unit'!$A$1:$G$54</definedName>
    <definedName name="_xlnm.Print_Area" localSheetId="9">'18-13 Charter Racial Justice'!$A$1:$G$35</definedName>
    <definedName name="_xlnm.Print_Area" localSheetId="10">'18-14 Ind Reading Prog. Form'!$A$1:$M$43</definedName>
    <definedName name="_xlnm.Print_Area" localSheetId="1">'18-2 OFFICER LISTING'!$A$1:$D$35</definedName>
    <definedName name="_xlnm.Print_Area" localSheetId="2">'18-3 DECEASED MEMBERS '!$A$1:$C$25</definedName>
    <definedName name="_xlnm.Print_Area" localSheetId="3">'18-5 Pledge Card sample'!$A$1:$B$24</definedName>
    <definedName name="_xlnm.Print_Area" localSheetId="4">'18-6 Mission Giving'!$A$1:$O$20</definedName>
    <definedName name="_xlnm.Print_Area" localSheetId="13">'Inactive Local Unit Request'!$A$1:$E$100</definedName>
    <definedName name="_xlnm.Print_Titles" localSheetId="8">'18-12 Mission Today Unit'!$9:$9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1" i="57" l="1"/>
  <c r="C40" i="57"/>
  <c r="A40" i="57"/>
  <c r="C39" i="57"/>
  <c r="A39" i="57"/>
  <c r="F34" i="57"/>
  <c r="F35" i="57" s="1"/>
  <c r="F19" i="57"/>
  <c r="E19" i="57"/>
  <c r="F18" i="57"/>
  <c r="F17" i="57"/>
  <c r="F16" i="57"/>
  <c r="F15" i="57"/>
  <c r="F12" i="57"/>
  <c r="F11" i="57"/>
  <c r="F10" i="57"/>
  <c r="F13" i="57" s="1"/>
  <c r="F7" i="57"/>
  <c r="A69" i="55"/>
  <c r="A68" i="55"/>
  <c r="G54" i="25"/>
  <c r="D54" i="25"/>
  <c r="A52" i="25"/>
  <c r="A30" i="25"/>
  <c r="H99" i="52"/>
  <c r="B99" i="52"/>
  <c r="E94" i="52"/>
  <c r="F94" i="52"/>
  <c r="G94" i="52"/>
  <c r="H94" i="52"/>
  <c r="I94" i="52"/>
  <c r="D94" i="52"/>
  <c r="H48" i="52"/>
  <c r="C48" i="52"/>
  <c r="E38" i="52"/>
  <c r="B13" i="35"/>
  <c r="F22" i="57" l="1"/>
  <c r="F36" i="57" s="1"/>
  <c r="F42" i="57" s="1"/>
  <c r="A53" i="25"/>
</calcChain>
</file>

<file path=xl/sharedStrings.xml><?xml version="1.0" encoding="utf-8"?>
<sst xmlns="http://schemas.openxmlformats.org/spreadsheetml/2006/main" count="567" uniqueCount="470">
  <si>
    <t>Spiritual Growth</t>
  </si>
  <si>
    <t>LOCAL UNIT</t>
  </si>
  <si>
    <t>PRINT NAME</t>
  </si>
  <si>
    <t>DISTRICT</t>
  </si>
  <si>
    <t>CONFERENCE</t>
  </si>
  <si>
    <t>PLAN CHOSEN:</t>
  </si>
  <si>
    <t>I</t>
  </si>
  <si>
    <t>II</t>
  </si>
  <si>
    <t>III</t>
  </si>
  <si>
    <t>IV</t>
  </si>
  <si>
    <t>ALABAMA-WEST FLORIDA CONFERENCE</t>
  </si>
  <si>
    <t>Education for Mission</t>
  </si>
  <si>
    <t>Social Action</t>
  </si>
  <si>
    <t>Nurturing for Community</t>
  </si>
  <si>
    <t>READING PROGRAM PLANS</t>
  </si>
  <si>
    <t>PLAN I:</t>
  </si>
  <si>
    <t>PLAN II:</t>
  </si>
  <si>
    <t>PLAN III:</t>
  </si>
  <si>
    <t>PLAN IV:</t>
  </si>
  <si>
    <t>#</t>
  </si>
  <si>
    <t>SOCIAL ACTION</t>
  </si>
  <si>
    <t>YEAR</t>
  </si>
  <si>
    <t>District</t>
  </si>
  <si>
    <t>Leadership Development</t>
  </si>
  <si>
    <t>T H E   F I V E   M I S S I O N   E M P H A S E S</t>
  </si>
  <si>
    <t>E-mail</t>
  </si>
  <si>
    <t>Phone</t>
  </si>
  <si>
    <t>City, St Zip</t>
  </si>
  <si>
    <t>Address</t>
  </si>
  <si>
    <t>Name</t>
  </si>
  <si>
    <t>EMAIL</t>
  </si>
  <si>
    <t>EDUCATION &amp; INTERP</t>
  </si>
  <si>
    <t>SPIRITUAL GROWTH</t>
  </si>
  <si>
    <t>MEMBERSHIP N&amp;O</t>
  </si>
  <si>
    <t>PROGRAM RESOURCES</t>
  </si>
  <si>
    <t>COMMUNICATIONS</t>
  </si>
  <si>
    <t>VICE PRESIDENT</t>
  </si>
  <si>
    <t>SECRETARY</t>
  </si>
  <si>
    <t>TREASURER</t>
  </si>
  <si>
    <t>PRESIDENT</t>
  </si>
  <si>
    <t>Local Units only are required to have President and Treasurer.  All other offices are optional.</t>
  </si>
  <si>
    <t>LOCAL UNIT OFFICER REPORT</t>
  </si>
  <si>
    <t>Hosted an international tasting party, cultural fair or other event.</t>
  </si>
  <si>
    <t>Experienced worship with a church of ethnic background different from yours.</t>
  </si>
  <si>
    <t>Gave a Special Mission Recognition to someone who works to promote Racial Justice.</t>
  </si>
  <si>
    <t>Beyond the Local Unit:</t>
  </si>
  <si>
    <t>Studies in depth a particular issue relating to the Charter for Racial Justice Policies.</t>
  </si>
  <si>
    <t>Supplies each member with a copy of the Charter for Racial Justice Policies.</t>
  </si>
  <si>
    <t>Unit Enrichment:</t>
  </si>
  <si>
    <t>Regularly shared local newspaper articles relating to racism (both positive &amp; negative).</t>
  </si>
  <si>
    <t>Invited an international student to come and speak about their home country.</t>
  </si>
  <si>
    <t>Gave a book report on a Reading Program book selected from the Social Action area.</t>
  </si>
  <si>
    <t>Watched a video relating to the Charter For Racial Justice Policies.</t>
  </si>
  <si>
    <t>Devoted a meeting to studying and discussing the Charter for Racial Justice Policies.</t>
  </si>
  <si>
    <t>Unit Programming:</t>
  </si>
  <si>
    <t>First Time Unit having completed 3 or more of the following actions</t>
  </si>
  <si>
    <t>Unit Member Status (Check one of the following)</t>
  </si>
  <si>
    <t>Submitted by (Name/Office)</t>
  </si>
  <si>
    <t>LOCAL UNIT:</t>
  </si>
  <si>
    <t>UNIT NAME</t>
  </si>
  <si>
    <r>
      <t xml:space="preserve">TOTAL WITHOUT *                  </t>
    </r>
    <r>
      <rPr>
        <i/>
        <sz val="14"/>
        <color rgb="FFFF0000"/>
        <rFont val="Arial"/>
        <family val="2"/>
      </rPr>
      <t xml:space="preserve"> </t>
    </r>
  </si>
  <si>
    <r>
      <t xml:space="preserve">TOTAL WITH *  - </t>
    </r>
    <r>
      <rPr>
        <i/>
        <sz val="14"/>
        <color rgb="FFFF0000"/>
        <rFont val="Arial"/>
        <family val="2"/>
      </rPr>
      <t>BRONZE &amp; SILVER NEED 4 *; GOLD NEEDS ALL 10*</t>
    </r>
  </si>
  <si>
    <t>*</t>
  </si>
  <si>
    <t>CRITERIA FOR A MISSION TODAY UNIT:</t>
  </si>
  <si>
    <t>Criteria #</t>
  </si>
  <si>
    <t>Points</t>
  </si>
  <si>
    <r>
      <rPr>
        <b/>
        <sz val="11"/>
        <color theme="1"/>
        <rFont val="Arial"/>
        <family val="2"/>
      </rPr>
      <t>GOLD</t>
    </r>
    <r>
      <rPr>
        <sz val="10"/>
        <rFont val="Arial"/>
        <family val="2"/>
      </rPr>
      <t xml:space="preserve"> AWARD:  Complete fifteen items including all items with (*)</t>
    </r>
  </si>
  <si>
    <t>10* / 15</t>
  </si>
  <si>
    <r>
      <rPr>
        <b/>
        <sz val="11"/>
        <color theme="1"/>
        <rFont val="Arial"/>
        <family val="2"/>
      </rPr>
      <t>SILVER AWARD</t>
    </r>
    <r>
      <rPr>
        <sz val="10"/>
        <rFont val="Arial"/>
        <family val="2"/>
      </rPr>
      <t>:  Complete ten items; must include at least four (*) items</t>
    </r>
  </si>
  <si>
    <t>4* / 10</t>
  </si>
  <si>
    <r>
      <rPr>
        <b/>
        <sz val="11"/>
        <color theme="1"/>
        <rFont val="Arial"/>
        <family val="2"/>
      </rPr>
      <t>BRONZE AWARD</t>
    </r>
    <r>
      <rPr>
        <sz val="10"/>
        <rFont val="Arial"/>
        <family val="2"/>
      </rPr>
      <t>:  Complete eight items; must include at least four (*) items</t>
    </r>
  </si>
  <si>
    <t>4* / 8</t>
  </si>
  <si>
    <t>NOTE</t>
  </si>
  <si>
    <t># items completed</t>
  </si>
  <si>
    <t>Returning</t>
  </si>
  <si>
    <t>Reinstated</t>
  </si>
  <si>
    <t>1st Time</t>
  </si>
  <si>
    <r>
      <rPr>
        <b/>
        <sz val="11"/>
        <color theme="1"/>
        <rFont val="Arial"/>
        <family val="2"/>
      </rPr>
      <t>Charter for Racial Justice</t>
    </r>
    <r>
      <rPr>
        <sz val="10"/>
        <rFont val="Arial"/>
        <family val="2"/>
      </rPr>
      <t xml:space="preserve"> (attached)</t>
    </r>
  </si>
  <si>
    <t>Name of District or Conf. Officer(s):</t>
  </si>
  <si>
    <r>
      <rPr>
        <b/>
        <sz val="11"/>
        <color theme="1"/>
        <rFont val="Arial"/>
        <family val="2"/>
      </rPr>
      <t>Visitations</t>
    </r>
    <r>
      <rPr>
        <sz val="10"/>
        <rFont val="Arial"/>
        <family val="2"/>
      </rPr>
      <t xml:space="preserve"> made by District or Conference Officer during the year:  #</t>
    </r>
  </si>
  <si>
    <t>$</t>
  </si>
  <si>
    <t>not a part of 5-star</t>
  </si>
  <si>
    <t>($5 each)</t>
  </si>
  <si>
    <t>(must be at least $40)</t>
  </si>
  <si>
    <t>FIVE STAR ACHIEVEMENTS IN GIVING</t>
  </si>
  <si>
    <t>note:   if more lines are needed, please attach a separate sheet</t>
  </si>
  <si>
    <t>TOTALS</t>
  </si>
  <si>
    <t>PLAN</t>
  </si>
  <si>
    <t>LD</t>
  </si>
  <si>
    <t>N</t>
  </si>
  <si>
    <t>ED</t>
  </si>
  <si>
    <t>SA</t>
  </si>
  <si>
    <t>SG</t>
  </si>
  <si>
    <t xml:space="preserve"> NAME of Individual</t>
  </si>
  <si>
    <t>READING</t>
  </si>
  <si>
    <t>CATEGORIES / NUMBER OF BOOKS</t>
  </si>
  <si>
    <t>List number of books read under each category, listing name of reader &amp; plan</t>
  </si>
  <si>
    <t>Response reading</t>
  </si>
  <si>
    <t>12 additional books from any category</t>
  </si>
  <si>
    <t>7 additional books from any category</t>
  </si>
  <si>
    <t>8 books with at least 2 from each cat.</t>
  </si>
  <si>
    <t>8 books with at least 2 from each category</t>
  </si>
  <si>
    <t>20 books each year</t>
  </si>
  <si>
    <t>PLAN IV</t>
  </si>
  <si>
    <t>15 books each year</t>
  </si>
  <si>
    <t>PLAN III</t>
  </si>
  <si>
    <t>Regular reading of Response</t>
  </si>
  <si>
    <t>at least 2 from each category</t>
  </si>
  <si>
    <t>One book from each category</t>
  </si>
  <si>
    <t xml:space="preserve">10 books each year, </t>
  </si>
  <si>
    <t>PLAN II</t>
  </si>
  <si>
    <t>5 books each year</t>
  </si>
  <si>
    <t>PLAN I</t>
  </si>
  <si>
    <t>Reading Program Criteria</t>
  </si>
  <si>
    <t>PARTICIPATING AWARD (list # items completed)</t>
  </si>
  <si>
    <t>BRONZE AWARD (completed 8 items including 4 * items)</t>
  </si>
  <si>
    <t>SILVER AWARD (completed 10 items including 4 * items)</t>
  </si>
  <si>
    <t>GOLD AWARD (completed 15 items, including all the * items)</t>
  </si>
  <si>
    <t>Members lost due to other reasons</t>
  </si>
  <si>
    <t>Deceased members (current year only)</t>
  </si>
  <si>
    <t xml:space="preserve">New members </t>
  </si>
  <si>
    <t>Action Taken</t>
  </si>
  <si>
    <t>Local</t>
  </si>
  <si>
    <t># attend</t>
  </si>
  <si>
    <t>STUDY</t>
  </si>
  <si>
    <t>NAME OF UNIT</t>
  </si>
  <si>
    <t>Date</t>
  </si>
  <si>
    <t>MISSION u Donation</t>
  </si>
  <si>
    <t>JURISDICTIONAL ASSEMBLY OFFERING</t>
  </si>
  <si>
    <t>Section I - requirements for 5-star</t>
  </si>
  <si>
    <t xml:space="preserve">Email: </t>
  </si>
  <si>
    <t xml:space="preserve">Phone:  </t>
  </si>
  <si>
    <t xml:space="preserve">Treasurer: </t>
  </si>
  <si>
    <t xml:space="preserve">TOTAL: </t>
  </si>
  <si>
    <t>TOTAL REMITTANCE   Check #:</t>
  </si>
  <si>
    <t>SUBTOTAL SUPPLEMENTARY GIFTS:</t>
  </si>
  <si>
    <t>Magazine Fund</t>
  </si>
  <si>
    <t>Scarritt-Bennett Center</t>
  </si>
  <si>
    <t>A Brighter Future for Children and Youth</t>
  </si>
  <si>
    <t>7.  Supplementary Gifts:</t>
  </si>
  <si>
    <t>6.  A Call to Prayer and Self-Denial</t>
  </si>
  <si>
    <t>AMOUNT</t>
  </si>
  <si>
    <t>DESIGNATED GIFTS</t>
  </si>
  <si>
    <t>5.  World Thank Offering</t>
  </si>
  <si>
    <t>4.  Gift in Memory</t>
  </si>
  <si>
    <t>3.  Gift to Mission</t>
  </si>
  <si>
    <t xml:space="preserve">Regular Pledge </t>
  </si>
  <si>
    <t>1.  Pledge to Mission</t>
  </si>
  <si>
    <t>Total</t>
  </si>
  <si>
    <t>UNDESIGNATED GIFTS</t>
  </si>
  <si>
    <t>DATE</t>
  </si>
  <si>
    <t>Local Unit:</t>
  </si>
  <si>
    <t>THE REMITTANCE FORM</t>
  </si>
  <si>
    <t>Local Unit</t>
  </si>
  <si>
    <t>Phone #</t>
  </si>
  <si>
    <t>Congratulations</t>
  </si>
  <si>
    <t>Baby</t>
  </si>
  <si>
    <t>Peace</t>
  </si>
  <si>
    <t>Christmas</t>
  </si>
  <si>
    <t>Birthday</t>
  </si>
  <si>
    <t>AWFC-UMW Alert Newsletter</t>
  </si>
  <si>
    <t>Mail to:</t>
  </si>
  <si>
    <t>OFFICE</t>
  </si>
  <si>
    <t>Local Unit Name</t>
  </si>
  <si>
    <t>NAME</t>
  </si>
  <si>
    <t>NO.</t>
  </si>
  <si>
    <t>LOCAL</t>
  </si>
  <si>
    <t>MEMBER’S NAME</t>
  </si>
  <si>
    <t>The below only includes Pledged to Mission; no special funds are listed.</t>
  </si>
  <si>
    <t>PLEDGED FOR THE LAST GIVING YEAR</t>
  </si>
  <si>
    <t>PAID TO DATE (October through today)</t>
  </si>
  <si>
    <r>
      <t xml:space="preserve">BALANCE </t>
    </r>
    <r>
      <rPr>
        <sz val="10"/>
        <color theme="1"/>
        <rFont val="Arial"/>
        <family val="2"/>
      </rPr>
      <t>(if negative you have paid more than pledged)</t>
    </r>
  </si>
  <si>
    <r>
      <t xml:space="preserve">Signed by:______________________________________ </t>
    </r>
    <r>
      <rPr>
        <u/>
        <sz val="11"/>
        <color theme="1"/>
        <rFont val="Calibri"/>
        <family val="2"/>
      </rPr>
      <t xml:space="preserve"> Dated                                               </t>
    </r>
    <r>
      <rPr>
        <sz val="11"/>
        <color theme="1"/>
        <rFont val="Calibri"/>
        <family val="2"/>
      </rPr>
      <t xml:space="preserve">___________    </t>
    </r>
  </si>
  <si>
    <t>Email address</t>
  </si>
  <si>
    <t>Mailing address</t>
  </si>
  <si>
    <t>YOU</t>
  </si>
  <si>
    <t>ALWF CONF</t>
  </si>
  <si>
    <t>SE JUR.</t>
  </si>
  <si>
    <t>GLOBAL</t>
  </si>
  <si>
    <t>PLEDGE TO MISSION</t>
  </si>
  <si>
    <t>5-Star</t>
  </si>
  <si>
    <t>x = determine by YOU</t>
  </si>
  <si>
    <t>Unit decides pledge</t>
  </si>
  <si>
    <t xml:space="preserve">MISSIONS EVERYWHERE </t>
  </si>
  <si>
    <r>
      <rPr>
        <b/>
        <sz val="11"/>
        <color theme="1"/>
        <rFont val="Arial"/>
        <family val="2"/>
      </rPr>
      <t>SPECIAL PROJECT</t>
    </r>
    <r>
      <rPr>
        <sz val="10"/>
        <rFont val="Arial"/>
        <family val="2"/>
      </rPr>
      <t xml:space="preserve"> (like Candle Burning)</t>
    </r>
  </si>
  <si>
    <t>Memory or Honor of someone</t>
  </si>
  <si>
    <t>all special project funds are combined with Pledge to Mission monies</t>
  </si>
  <si>
    <t>MISSION CARD</t>
  </si>
  <si>
    <t>X</t>
  </si>
  <si>
    <t>Birthday, Birth, Special…</t>
  </si>
  <si>
    <t>GIFT IN MEMORY</t>
  </si>
  <si>
    <t>Given in memory by individuals or groups</t>
  </si>
  <si>
    <t>WORLD THANKS</t>
  </si>
  <si>
    <t xml:space="preserve"> individual spontaneous gifts of gratitude used in the total program of mission</t>
  </si>
  <si>
    <t>SPR PINS</t>
  </si>
  <si>
    <t>CALL TO PRAYER</t>
  </si>
  <si>
    <t>Yearly per active member</t>
  </si>
  <si>
    <t>************Dumas Wesley</t>
  </si>
  <si>
    <t xml:space="preserve"> ADMINISTRATION &amp; MEMBERSHIP DEVELOPMENT FUND</t>
  </si>
  <si>
    <t>NOMINATIONS</t>
  </si>
  <si>
    <t>Assembly Offering</t>
  </si>
  <si>
    <r>
      <rPr>
        <b/>
        <sz val="11"/>
        <color theme="1"/>
        <rFont val="Arial"/>
        <family val="2"/>
      </rPr>
      <t>SG:</t>
    </r>
    <r>
      <rPr>
        <sz val="10"/>
        <rFont val="Arial"/>
        <family val="2"/>
      </rPr>
      <t xml:space="preserve"> Spiritual Growth  </t>
    </r>
    <r>
      <rPr>
        <b/>
        <sz val="11"/>
        <color theme="1"/>
        <rFont val="Arial"/>
        <family val="2"/>
      </rPr>
      <t xml:space="preserve"> SA</t>
    </r>
    <r>
      <rPr>
        <sz val="10"/>
        <rFont val="Arial"/>
        <family val="2"/>
      </rPr>
      <t xml:space="preserve">:  Social Action  </t>
    </r>
    <r>
      <rPr>
        <b/>
        <sz val="11"/>
        <color theme="1"/>
        <rFont val="Arial"/>
        <family val="2"/>
      </rPr>
      <t xml:space="preserve"> ED: </t>
    </r>
    <r>
      <rPr>
        <sz val="10"/>
        <rFont val="Arial"/>
        <family val="2"/>
      </rPr>
      <t xml:space="preserve"> Education for Mission    </t>
    </r>
    <r>
      <rPr>
        <b/>
        <sz val="11"/>
        <color theme="1"/>
        <rFont val="Arial"/>
        <family val="2"/>
      </rPr>
      <t xml:space="preserve">N: </t>
    </r>
    <r>
      <rPr>
        <sz val="10"/>
        <rFont val="Arial"/>
        <family val="2"/>
      </rPr>
      <t xml:space="preserve">Nurture  </t>
    </r>
    <r>
      <rPr>
        <b/>
        <sz val="11"/>
        <color theme="1"/>
        <rFont val="Arial"/>
        <family val="2"/>
      </rPr>
      <t>LD</t>
    </r>
    <r>
      <rPr>
        <sz val="10"/>
        <rFont val="Arial"/>
        <family val="2"/>
      </rPr>
      <t>: Leadership Dev</t>
    </r>
  </si>
  <si>
    <t># Items</t>
  </si>
  <si>
    <t>REPORTING 
YEAR</t>
  </si>
  <si>
    <t>TOTAL ALL  - BRONZE = 8; SILVER = 10; GOLD = 15 Carry this total &amp; category to the President's Consolidated Report</t>
  </si>
  <si>
    <t>ASSIGNED TO</t>
  </si>
  <si>
    <t>WHAT WILL DO</t>
  </si>
  <si>
    <t>WHAT WE DID</t>
  </si>
  <si>
    <r>
      <t xml:space="preserve">The unit will be a </t>
    </r>
    <r>
      <rPr>
        <b/>
        <sz val="12"/>
        <color theme="1"/>
        <rFont val="Arial"/>
        <family val="2"/>
      </rPr>
      <t>Five Star unit</t>
    </r>
    <r>
      <rPr>
        <sz val="12"/>
        <rFont val="Arial"/>
        <family val="2"/>
      </rPr>
      <t xml:space="preserve">, contributing to all five channels of mission giving.  </t>
    </r>
  </si>
  <si>
    <r>
      <t xml:space="preserve">At least one person from the unit will participate in the </t>
    </r>
    <r>
      <rPr>
        <b/>
        <sz val="12"/>
        <color theme="1"/>
        <rFont val="Arial"/>
        <family val="2"/>
      </rPr>
      <t>Reading Program</t>
    </r>
    <r>
      <rPr>
        <sz val="12"/>
        <rFont val="Arial"/>
        <family val="2"/>
      </rPr>
      <t>.  (Criteria can be gotten on-line at http://new.gbgm-umc.org/ )</t>
    </r>
  </si>
  <si>
    <r>
      <t xml:space="preserve">Members shall write to five persons listed in the </t>
    </r>
    <r>
      <rPr>
        <b/>
        <sz val="12"/>
        <color theme="1"/>
        <rFont val="Arial"/>
        <family val="2"/>
      </rPr>
      <t>Prayer Calendar</t>
    </r>
    <r>
      <rPr>
        <sz val="12"/>
        <rFont val="Arial"/>
        <family val="2"/>
      </rPr>
      <t xml:space="preserve"> at least once a year.</t>
    </r>
  </si>
  <si>
    <r>
      <t xml:space="preserve">At least one member from the unit will attend the district or conference </t>
    </r>
    <r>
      <rPr>
        <b/>
        <sz val="12"/>
        <color theme="1"/>
        <rFont val="Arial"/>
        <family val="2"/>
      </rPr>
      <t xml:space="preserve">Spiritual Growth (Day Apart) </t>
    </r>
    <r>
      <rPr>
        <sz val="12"/>
        <rFont val="Arial"/>
        <family val="2"/>
      </rPr>
      <t>event.</t>
    </r>
  </si>
  <si>
    <r>
      <t xml:space="preserve">One or more members participate in </t>
    </r>
    <r>
      <rPr>
        <b/>
        <sz val="12"/>
        <color theme="1"/>
        <rFont val="Arial"/>
        <family val="2"/>
      </rPr>
      <t>hands-on mission</t>
    </r>
    <r>
      <rPr>
        <sz val="12"/>
        <rFont val="Arial"/>
        <family val="2"/>
      </rPr>
      <t xml:space="preserve"> such as gleaning, working in a food pantry or clothes closet, bagging potatoes, etc. (Dumas Wesley has a food pantry &amp; a clothes closet)</t>
    </r>
  </si>
  <si>
    <r>
      <t>Have “</t>
    </r>
    <r>
      <rPr>
        <b/>
        <sz val="12"/>
        <color theme="1"/>
        <rFont val="Arial"/>
        <family val="2"/>
      </rPr>
      <t>Green Meetings</t>
    </r>
    <r>
      <rPr>
        <sz val="12"/>
        <rFont val="Arial"/>
        <family val="2"/>
      </rPr>
      <t xml:space="preserve">” or make some other special effort toward saving God’s earth (i.e. recycling, using  glasses instead of disposable cups, etc.).  </t>
    </r>
  </si>
  <si>
    <t>Sent one member to Mission u (formerly Cooperative School of Christian Mission) to take the Social Action Study.</t>
  </si>
  <si>
    <t>Gave a report to the unit about the experience of attendance to a music program, 
  theatre performance by person(s) of a different culture, race or ethnic background.</t>
  </si>
  <si>
    <t>Display Charter for Racial Justice Policies AND lift up at least 1 issue at each unit meeting.</t>
  </si>
  <si>
    <t>Held a postcard writing party encouraging legislation favorable to the economically 
deprive or challenged.</t>
  </si>
  <si>
    <t>Planned a worship experience for your unit or church with an emphasis on 
Racial Justice.</t>
  </si>
  <si>
    <t>LOCAL UNIT NAME</t>
  </si>
  <si>
    <r>
      <rPr>
        <b/>
        <sz val="12"/>
        <color theme="1"/>
        <rFont val="Arial"/>
        <family val="2"/>
      </rPr>
      <t xml:space="preserve">MEMBERSHIP          </t>
    </r>
    <r>
      <rPr>
        <b/>
        <sz val="11"/>
        <color theme="1"/>
        <rFont val="Arial"/>
        <family val="2"/>
      </rPr>
      <t>9/1/15 to 11/30/16</t>
    </r>
  </si>
  <si>
    <t>subtract</t>
  </si>
  <si>
    <t>Other Money Sent to Conf</t>
  </si>
  <si>
    <t>projected</t>
  </si>
  <si>
    <t>REPORTING YEAR</t>
  </si>
  <si>
    <t>LOCAL UNIT / DISTRICT (specify which)</t>
  </si>
  <si>
    <t>OTHER</t>
  </si>
  <si>
    <t>NOTE: to take office January 1</t>
  </si>
  <si>
    <t>DATE OF REPORT</t>
  </si>
  <si>
    <t xml:space="preserve"> ***Required for GOLD</t>
  </si>
  <si>
    <t>Call to Prayer, UMCOR</t>
  </si>
  <si>
    <t>* Unrestricted Mission Giving</t>
  </si>
  <si>
    <t>* Special Recognition Pin</t>
  </si>
  <si>
    <t>* Mission Cards</t>
  </si>
  <si>
    <t>* Gift in Memory</t>
  </si>
  <si>
    <t>* World Thanks</t>
  </si>
  <si>
    <t>a</t>
  </si>
  <si>
    <t>b</t>
  </si>
  <si>
    <t>c</t>
  </si>
  <si>
    <t>e</t>
  </si>
  <si>
    <t>f</t>
  </si>
  <si>
    <t>g</t>
  </si>
  <si>
    <t>check / circle one</t>
  </si>
  <si>
    <t>ALL PLANS:</t>
  </si>
  <si>
    <t>5 books each year -- 1 from each category &amp; regular reading of Response magazine.</t>
  </si>
  <si>
    <t>Books are chosen from the current list, or the lists of the previous 4 years if not included in earlier reports.  The Book Lists can be located by giong to the AWF Conference website http://www.awf-umw.org/ and at the bottom hit the hyperlink to Reading Program Book List. Youth and Children's Books can be included. The Year on the form is the year the book was listed on the Reading Program, not the year you read it. List the name of the book under the proper reading category.</t>
  </si>
  <si>
    <r>
      <rPr>
        <b/>
        <sz val="12"/>
        <color theme="1"/>
        <rFont val="Arial"/>
        <family val="2"/>
      </rPr>
      <t>MISSION TODAY UNIT</t>
    </r>
    <r>
      <rPr>
        <sz val="10"/>
        <rFont val="Arial"/>
        <family val="2"/>
      </rPr>
      <t xml:space="preserve"> ACHIEVEMENT</t>
    </r>
    <r>
      <rPr>
        <sz val="9"/>
        <color theme="1"/>
        <rFont val="Arial"/>
        <family val="2"/>
      </rPr>
      <t xml:space="preserve"> (</t>
    </r>
    <r>
      <rPr>
        <sz val="8"/>
        <color theme="1"/>
        <rFont val="Arial"/>
        <family val="2"/>
      </rPr>
      <t>check only one</t>
    </r>
    <r>
      <rPr>
        <sz val="9"/>
        <color theme="1"/>
        <rFont val="Arial"/>
        <family val="2"/>
      </rPr>
      <t xml:space="preserve">)  </t>
    </r>
  </si>
  <si>
    <t>d</t>
  </si>
  <si>
    <t>Total for 5 Star Areas Sent</t>
  </si>
  <si>
    <t>9.   If you would like to list activities and projects that your unit did this past year that you would like to share, please use the space below.</t>
  </si>
  <si>
    <t xml:space="preserve">District </t>
  </si>
  <si>
    <t>2. Special Mission Recognition (Pin)</t>
  </si>
  <si>
    <t>CONFERENCE COMMUNICATIONS COOR.</t>
  </si>
  <si>
    <t>ALERT Conference Newsletter - due January each year</t>
  </si>
  <si>
    <t>RETURN TO THE DISTRICT MNO COORDINATOR BY January 10th of each year.</t>
  </si>
  <si>
    <t>The time period is January through December</t>
  </si>
  <si>
    <t>For the Year</t>
  </si>
  <si>
    <t xml:space="preserve">MY PLEDGE TO MISSIONS FOR THE YEAR STATED ABOVE  IS:    </t>
  </si>
  <si>
    <t>for a list of studies, please consult the Conference or District Directory</t>
  </si>
  <si>
    <t>January through November</t>
  </si>
  <si>
    <t>Members reported on last year's form, ending</t>
  </si>
  <si>
    <t>Total current members as of November 30</t>
  </si>
  <si>
    <t>(Must have given to all five areas January to November of current year, sending money to District Treasurer; REMIT form). Those with an * are 5-Star, other amounts are for reporting general giving by your unit.</t>
  </si>
  <si>
    <r>
      <t xml:space="preserve">Amount of Local Unit's </t>
    </r>
    <r>
      <rPr>
        <b/>
        <sz val="11"/>
        <color theme="1"/>
        <rFont val="Arial"/>
        <family val="2"/>
      </rPr>
      <t>Pledge NEXT Year</t>
    </r>
  </si>
  <si>
    <t>This form must be completed and mailed to the District President by Nov. 30th of Year reporting or your unit will not be assured of Award recognition at the District Annual Day.  If you have any questions, please call any District Officer for help.</t>
  </si>
  <si>
    <t>Report Year</t>
  </si>
  <si>
    <t>Due:  November 30 - send to District President</t>
  </si>
  <si>
    <t>$40 basic pin, $60 with sapphire, $100 with pearl, $200 with emerald, $500 with ruby,
$1,000 with diamond, $2,000 with two diamonds.</t>
  </si>
  <si>
    <r>
      <t xml:space="preserve">FOR ALL </t>
    </r>
    <r>
      <rPr>
        <b/>
        <sz val="12"/>
        <color rgb="FFFF0000"/>
        <rFont val="Arial Black"/>
        <family val="2"/>
      </rPr>
      <t>LOCAL</t>
    </r>
    <r>
      <rPr>
        <b/>
        <sz val="10"/>
        <color rgb="FFFF0000"/>
        <rFont val="Arial Black"/>
        <family val="2"/>
      </rPr>
      <t xml:space="preserve"> TREASURERS</t>
    </r>
  </si>
  <si>
    <t xml:space="preserve">Conference:  </t>
  </si>
  <si>
    <t>AL-West FL</t>
  </si>
  <si>
    <t>Your change can change a life</t>
  </si>
  <si>
    <t>Recipient's Name</t>
  </si>
  <si>
    <t>Sent to name &amp; address</t>
  </si>
  <si>
    <t>Value*</t>
  </si>
  <si>
    <t>(cards - $5 each) list below</t>
  </si>
  <si>
    <t># cards</t>
  </si>
  <si>
    <t>On Your Special Day</t>
  </si>
  <si>
    <t>Thank you</t>
  </si>
  <si>
    <t>Thinking of You</t>
  </si>
  <si>
    <t>In Service of Christ</t>
  </si>
  <si>
    <r>
      <t xml:space="preserve">TOTAL UNDESIGNATED GIFTS </t>
    </r>
    <r>
      <rPr>
        <b/>
        <sz val="10"/>
        <color rgb="FFFF0000"/>
        <rFont val="Arial"/>
        <family val="2"/>
      </rPr>
      <t>(to be counted on 5-Star)</t>
    </r>
  </si>
  <si>
    <t>Deaconess and Home Missioner Endowment</t>
  </si>
  <si>
    <t xml:space="preserve">
3001154</t>
  </si>
  <si>
    <t>N761912</t>
  </si>
  <si>
    <t>Wesley House Community Center, Meridian, Miss.</t>
  </si>
  <si>
    <t>U000002</t>
  </si>
  <si>
    <t>UMCOR (name Project/Adv #)</t>
  </si>
  <si>
    <t># Members</t>
  </si>
  <si>
    <t>TOTAL DESIGNATED GIFTS (stays in Conference:</t>
  </si>
  <si>
    <t>The purpose of Dumas Wesley is to provide a community center in Mobile, Alabama. It shall seek through varied service activities for men, women, youth and children to strengthen family life, to be responsive to expressed needs, and to develop leadership and responsibility in the neighborhood and community. It shall offer, through its services to individuals and groups, the opportunity for growth in understanding the will and unconditional love of God.  kcarver@dumaswesley.org:  Kate Carver, Executive Director, 126 Mobile Street, Mobile, AL 36607; 251-479-0649, http://www.dumaswesley.org.</t>
  </si>
  <si>
    <t>DUMAS WESLEY COMMUNITY CENTER</t>
  </si>
  <si>
    <t>HISPANIC MINISTRIES</t>
  </si>
  <si>
    <t>The mission of the conference Assembly Grounds at Blue Lake is to provide a comfortable, enjoyable and meaningful location where all can come to closer saving knowledge of Jesus Christ.    directory@bluelakecamp.com:   8500 Oakwood Lane, Andalusia, AL 36420-8402; 334-222-5407. http://www.bluelakecamp.com.</t>
  </si>
  <si>
    <t xml:space="preserve">BLUE LAKE ASSEMBLY GROUNDS </t>
  </si>
  <si>
    <t>Conference Love Offering</t>
  </si>
  <si>
    <t>All Local Giving Donations Paid</t>
  </si>
  <si>
    <t>Total from additional page - - ATTACHED</t>
  </si>
  <si>
    <t>Dumas Wesley ($2.25 per)</t>
  </si>
  <si>
    <t>Mission u ($2.00 per)</t>
  </si>
  <si>
    <t>A&amp;MD ($5 per)</t>
  </si>
  <si>
    <t>Assembly Offering ($.75)</t>
  </si>
  <si>
    <t>District Use Remit # SMR #</t>
  </si>
  <si>
    <r>
      <rPr>
        <b/>
        <sz val="11"/>
        <color rgb="FFFF0000"/>
        <rFont val="Arial"/>
        <family val="2"/>
      </rPr>
      <t>AWF UMW CONFERENCE GIVING</t>
    </r>
    <r>
      <rPr>
        <b/>
        <sz val="11"/>
        <rFont val="Arial"/>
        <family val="2"/>
      </rPr>
      <t>: Formerly Conference Specials: will be broken out to Dumas Wesley, Mission u, A&amp;MD, and Assembly Offering</t>
    </r>
  </si>
  <si>
    <t>If you want SMR pin, fill out below. Minimum Cost $40 (see bottom for type/price)</t>
  </si>
  <si>
    <t>Total Special Mission Recognition Pin</t>
  </si>
  <si>
    <t>Total Cards</t>
  </si>
  <si>
    <r>
      <t xml:space="preserve">TOTAL DESIGNATED GIFTS </t>
    </r>
    <r>
      <rPr>
        <b/>
        <sz val="10"/>
        <color rgb="FFFF0000"/>
        <rFont val="Arial"/>
        <family val="2"/>
      </rPr>
      <t>(sent to National)</t>
    </r>
  </si>
  <si>
    <r>
      <t xml:space="preserve">TOTAL UNDESIGNATED &amp; DESIGNATED GIFTS </t>
    </r>
    <r>
      <rPr>
        <b/>
        <sz val="10"/>
        <color rgb="FFFF0000"/>
        <rFont val="Arial"/>
        <family val="2"/>
      </rPr>
      <t xml:space="preserve">(sent to National) </t>
    </r>
  </si>
  <si>
    <t>AL-WEST FLORIDA CONFERENCE LOVE OFFERING</t>
  </si>
  <si>
    <t>The $10 Love Offering is split to $2.25 to Dumas Wesley, $2.00 to Mission u, $5.00 to Administrative &amp; Membership Development, and $.75 to Assembly Offering.</t>
  </si>
  <si>
    <t>Hispanic Ministries provides the United Methodist Church with a unique opportunity to develop a strong, effective and efficient ministry among the growing Hispanic population. It emphasizes mission and ministry in places where insufficient resources and other barriers limit or inhibit the quality of life and the ministry of the church.  martharr@awfumc.org: Martha Rovira, 5612 Bentley Court, 216 Berwyn Drive W. #12, Mobile, AL 36609 36608 251-975-7575.</t>
  </si>
  <si>
    <t>Any Local Unit and/or member may send donations to any of the below agencies using the addresses provided below. Please send directly to the Agency and not to your District Treasurer.</t>
  </si>
  <si>
    <r>
      <t xml:space="preserve">Each unit, circle or subgroup will include a </t>
    </r>
    <r>
      <rPr>
        <b/>
        <i/>
        <sz val="12"/>
        <color theme="1"/>
        <rFont val="Arial"/>
        <family val="2"/>
      </rPr>
      <t>Response</t>
    </r>
    <r>
      <rPr>
        <sz val="12"/>
        <rFont val="Arial"/>
        <family val="2"/>
      </rPr>
      <t xml:space="preserve"> moment where an item from </t>
    </r>
    <r>
      <rPr>
        <b/>
        <i/>
        <sz val="12"/>
        <color theme="1"/>
        <rFont val="Arial"/>
        <family val="2"/>
      </rPr>
      <t>Response</t>
    </r>
    <r>
      <rPr>
        <sz val="12"/>
        <rFont val="Arial"/>
        <family val="2"/>
      </rPr>
      <t xml:space="preserve"> magazine will be lifted up as a way to tell the mission story or go online to http://new.gbgm-umc.org/ and print out from site</t>
    </r>
  </si>
  <si>
    <t>10 books each year -- at least 2 from each category &amp; regular reading of Response magazines.</t>
  </si>
  <si>
    <t>15 books each year -- 10 books with at least 2 from each category and 5 additional books from any category &amp; regular reading of Response magazine.</t>
  </si>
  <si>
    <t>20 books each year -- 10 books with at least 2 from each category and 10 additional books from any category &amp; regular reading of Response magazine.</t>
  </si>
  <si>
    <t>Regularly shared articles from Response relating to racism.</t>
  </si>
  <si>
    <t>CONFERENCE LOVE OFFERING</t>
  </si>
  <si>
    <r>
      <t>Return form with check to District Treasurer by</t>
    </r>
    <r>
      <rPr>
        <b/>
        <i/>
        <sz val="10"/>
        <rFont val="Arial"/>
        <family val="2"/>
      </rPr>
      <t xml:space="preserve"> NOV 1st</t>
    </r>
  </si>
  <si>
    <r>
      <t xml:space="preserve">Amount Local Unit's 
  </t>
    </r>
    <r>
      <rPr>
        <b/>
        <sz val="11"/>
        <color theme="1"/>
        <rFont val="Arial"/>
        <family val="2"/>
      </rPr>
      <t>CURRENT Year Pledge</t>
    </r>
  </si>
  <si>
    <t>(Give to local unit Program Resource or President by NOV. 30th of each year to be included on Local CPR report.</t>
  </si>
  <si>
    <t>Team Actions Taken (Check all that apply for the year of this report)</t>
  </si>
  <si>
    <r>
      <t>This is the local unit worksheet and</t>
    </r>
    <r>
      <rPr>
        <b/>
        <i/>
        <sz val="11"/>
        <color rgb="FFFF0000"/>
        <rFont val="Arial"/>
        <family val="2"/>
      </rPr>
      <t xml:space="preserve"> does need to be sent to the district president</t>
    </r>
    <r>
      <rPr>
        <i/>
        <sz val="11"/>
        <color theme="1"/>
        <rFont val="Arial"/>
        <family val="2"/>
      </rPr>
      <t xml:space="preserve">.  Report the STATUS &amp; number of actions completed on the Consolidated President's Report.  Activities are from January through November.  </t>
    </r>
    <r>
      <rPr>
        <b/>
        <i/>
        <sz val="12"/>
        <color theme="1"/>
        <rFont val="Arial"/>
        <family val="2"/>
      </rPr>
      <t>Fill in on #7 on Consolidated President's Report, # Items &amp; Category.</t>
    </r>
  </si>
  <si>
    <r>
      <rPr>
        <b/>
        <sz val="14"/>
        <color rgb="FFFF0000"/>
        <rFont val="Arial"/>
        <family val="2"/>
      </rPr>
      <t xml:space="preserve">or </t>
    </r>
    <r>
      <rPr>
        <b/>
        <sz val="12"/>
        <color rgb="FFFF0000"/>
        <rFont val="Arial"/>
        <family val="2"/>
      </rPr>
      <t>Total</t>
    </r>
  </si>
  <si>
    <t>Email copies are free.  The Alert &amp; the district newsletter can also be found on the Conference website: http://www.awf-umw.org/. Any member that doesn't have an email, the local unit should print and share with that member. No mailing of newsletters will be done starting 1/1/2021.</t>
  </si>
  <si>
    <t>Mail copy to District &amp; Conference Secretaries</t>
  </si>
  <si>
    <t>The above listed names will be memorialized at the  District Annual Day and Conference Annual Day programs. If you wish to invite a family member of the deceased to attend the event, it is your responsibility to inform them and pay any fees or meals.</t>
  </si>
  <si>
    <t>TOTAL number of deceased listed above</t>
  </si>
  <si>
    <t>PERSONAL PLEDGE TO MISSIONS</t>
  </si>
  <si>
    <t>Total a-e above</t>
  </si>
  <si>
    <t>Donations not sent to District</t>
  </si>
  <si>
    <t>check one of the above</t>
  </si>
  <si>
    <r>
      <t xml:space="preserve">READING PROGRAM </t>
    </r>
    <r>
      <rPr>
        <sz val="10"/>
        <color rgb="FFFF0000"/>
        <rFont val="Arial"/>
        <family val="2"/>
      </rPr>
      <t>(</t>
    </r>
    <r>
      <rPr>
        <sz val="9"/>
        <color rgb="FFFF0000"/>
        <rFont val="Arial"/>
        <family val="2"/>
      </rPr>
      <t>attach Reading Program form with this report &amp; District President will forward to proper coordinator)</t>
    </r>
  </si>
  <si>
    <t>MISSION TODAY UNIT  for the Year</t>
  </si>
  <si>
    <r>
      <t xml:space="preserve">The unit will make and meet its </t>
    </r>
    <r>
      <rPr>
        <b/>
        <sz val="12"/>
        <color theme="1"/>
        <rFont val="Arial"/>
        <family val="2"/>
      </rPr>
      <t>pledge to missions</t>
    </r>
    <r>
      <rPr>
        <sz val="12"/>
        <rFont val="Arial"/>
        <family val="2"/>
      </rPr>
      <t xml:space="preserve">. </t>
    </r>
    <r>
      <rPr>
        <sz val="12"/>
        <color theme="1"/>
        <rFont val="Arial"/>
        <family val="2"/>
      </rPr>
      <t>Stated on Last year's Consolidated President's Report # 5 b.</t>
    </r>
  </si>
  <si>
    <r>
      <t xml:space="preserve">The unit will implement the </t>
    </r>
    <r>
      <rPr>
        <b/>
        <sz val="12"/>
        <color theme="1"/>
        <rFont val="Arial"/>
        <family val="2"/>
      </rPr>
      <t>Charter for Racial Justice</t>
    </r>
    <r>
      <rPr>
        <sz val="12"/>
        <rFont val="Arial"/>
        <family val="2"/>
      </rPr>
      <t xml:space="preserve"> Policies in at least one way during the year.  See Charter for Racial Justice worksheet.</t>
    </r>
  </si>
  <si>
    <r>
      <t xml:space="preserve">At least two members of the unit  will attend the conference </t>
    </r>
    <r>
      <rPr>
        <b/>
        <sz val="12"/>
        <color theme="1"/>
        <rFont val="Arial"/>
        <family val="2"/>
      </rPr>
      <t>Mission u School (conference)</t>
    </r>
    <r>
      <rPr>
        <sz val="12"/>
        <rFont val="Arial"/>
        <family val="2"/>
      </rPr>
      <t>.</t>
    </r>
  </si>
  <si>
    <r>
      <t xml:space="preserve">Participate in the </t>
    </r>
    <r>
      <rPr>
        <b/>
        <sz val="12"/>
        <color theme="1"/>
        <rFont val="Arial"/>
        <family val="2"/>
      </rPr>
      <t>Campaign for Children</t>
    </r>
    <r>
      <rPr>
        <sz val="12"/>
        <rFont val="Arial"/>
        <family val="2"/>
      </rPr>
      <t xml:space="preserve"> (Children's Sabbath Service, support public education, etc.) </t>
    </r>
  </si>
  <si>
    <r>
      <t xml:space="preserve">At least one member will attend the conference or district </t>
    </r>
    <r>
      <rPr>
        <b/>
        <sz val="12"/>
        <color theme="1"/>
        <rFont val="Arial"/>
        <family val="2"/>
      </rPr>
      <t>annual meeting</t>
    </r>
    <r>
      <rPr>
        <sz val="12"/>
        <color theme="1"/>
        <rFont val="Arial"/>
        <family val="2"/>
      </rPr>
      <t>.</t>
    </r>
  </si>
  <si>
    <r>
      <t>The unit will add</t>
    </r>
    <r>
      <rPr>
        <sz val="12"/>
        <rFont val="Arial"/>
        <family val="2"/>
      </rPr>
      <t xml:space="preserve"> at least one member (if unit is 20 or less in membership) or two new </t>
    </r>
    <r>
      <rPr>
        <sz val="12"/>
        <color theme="1"/>
        <rFont val="Arial"/>
        <family val="2"/>
      </rPr>
      <t xml:space="preserve">members (if more than 20 in </t>
    </r>
    <r>
      <rPr>
        <b/>
        <sz val="12"/>
        <color theme="1"/>
        <rFont val="Arial"/>
        <family val="2"/>
      </rPr>
      <t>membership</t>
    </r>
    <r>
      <rPr>
        <sz val="12"/>
        <color theme="1"/>
        <rFont val="Arial"/>
        <family val="2"/>
      </rPr>
      <t>)</t>
    </r>
    <r>
      <rPr>
        <sz val="12"/>
        <rFont val="Arial"/>
        <family val="2"/>
      </rPr>
      <t xml:space="preserve"> to its roll.</t>
    </r>
  </si>
  <si>
    <t>Charter for Racial Justice Policies Team</t>
  </si>
  <si>
    <t xml:space="preserve"> for the Year</t>
  </si>
  <si>
    <r>
      <t xml:space="preserve">Activities completed between </t>
    </r>
    <r>
      <rPr>
        <b/>
        <i/>
        <sz val="12"/>
        <color rgb="FFFF0000"/>
        <rFont val="Arial"/>
        <family val="2"/>
      </rPr>
      <t>January and November</t>
    </r>
    <r>
      <rPr>
        <b/>
        <i/>
        <sz val="12"/>
        <color theme="1"/>
        <rFont val="Arial"/>
        <family val="2"/>
      </rPr>
      <t xml:space="preserve">, will be recognized at the Annual Day Meeting (sometime in the first months of next year).  Activities completed between 12/1 and 12/31, should be sent on a REVISED report immediately or include them on the next year's record keeping.  Report the Total on this form to the </t>
    </r>
    <r>
      <rPr>
        <b/>
        <i/>
        <sz val="12"/>
        <color rgb="FFFF0000"/>
        <rFont val="Arial"/>
        <family val="2"/>
      </rPr>
      <t>Consolidated President's Report ITEM # 3</t>
    </r>
    <r>
      <rPr>
        <b/>
        <i/>
        <sz val="12"/>
        <color theme="1"/>
        <rFont val="Arial"/>
        <family val="2"/>
      </rPr>
      <t>.  This form is for local unit use to do the project and also does need to be sent to the district president who will forward to the appropriate coordinator. Where appropriate, virtual participation qualifies for completion of a criteria item.</t>
    </r>
  </si>
  <si>
    <r>
      <t xml:space="preserve">The unit, circle, or subgroup will conduct or attend at least one </t>
    </r>
    <r>
      <rPr>
        <b/>
        <sz val="12"/>
        <color theme="1"/>
        <rFont val="Arial"/>
        <family val="2"/>
      </rPr>
      <t>mission study</t>
    </r>
    <r>
      <rPr>
        <sz val="12"/>
        <rFont val="Arial"/>
        <family val="2"/>
      </rPr>
      <t xml:space="preserve"> a year.  The District studies are counted.</t>
    </r>
    <r>
      <rPr>
        <sz val="12"/>
        <color theme="1"/>
        <rFont val="Arial"/>
        <family val="2"/>
      </rPr>
      <t xml:space="preserve"> Where appropriate, virtual participation qualifies for completion of a criteria item.</t>
    </r>
  </si>
  <si>
    <r>
      <rPr>
        <b/>
        <sz val="12"/>
        <color theme="1"/>
        <rFont val="Arial"/>
        <family val="2"/>
      </rPr>
      <t>MISSION STUDIES</t>
    </r>
    <r>
      <rPr>
        <sz val="10"/>
        <rFont val="Arial"/>
        <family val="2"/>
      </rPr>
      <t xml:space="preserve"> ATTENDED (either local unit or District sponsored). Do NOT list Mission U attendance here.</t>
    </r>
    <r>
      <rPr>
        <sz val="11"/>
        <color theme="1"/>
        <rFont val="Arial"/>
        <family val="2"/>
      </rPr>
      <t xml:space="preserve"> Where appropriate, virtual participation qualifies for completion of a criteria item.</t>
    </r>
  </si>
  <si>
    <r>
      <t xml:space="preserve">LOCAL UNITS: Return by </t>
    </r>
    <r>
      <rPr>
        <b/>
        <sz val="14"/>
        <color theme="1"/>
        <rFont val="Arial"/>
        <family val="2"/>
      </rPr>
      <t>November 30th</t>
    </r>
    <r>
      <rPr>
        <sz val="11"/>
        <color theme="1"/>
        <rFont val="Arial"/>
        <family val="2"/>
      </rPr>
      <t xml:space="preserve"> Annually to District Secretary on
DISTRICT MISSION TEAM.</t>
    </r>
  </si>
  <si>
    <t>Procedure on INACTIVE UNITS</t>
  </si>
  <si>
    <t>Local Presidents will need to ensure that the following steps are performed for a unit to officially go inactive:</t>
  </si>
  <si>
    <r>
      <t>1.</t>
    </r>
    <r>
      <rPr>
        <sz val="7"/>
        <color rgb="FF333333"/>
        <rFont val="Times New Roman"/>
        <family val="1"/>
      </rPr>
      <t xml:space="preserve">     </t>
    </r>
    <r>
      <rPr>
        <b/>
        <sz val="11"/>
        <color rgb="FF000000"/>
        <rFont val="Arial"/>
        <family val="2"/>
      </rPr>
      <t>Notify Leadership</t>
    </r>
  </si>
  <si>
    <r>
      <t>a.</t>
    </r>
    <r>
      <rPr>
        <sz val="7"/>
        <color rgb="FF212121"/>
        <rFont val="Times New Roman"/>
        <family val="1"/>
      </rPr>
      <t xml:space="preserve">     </t>
    </r>
    <r>
      <rPr>
        <sz val="11"/>
        <color rgb="FF000000"/>
        <rFont val="Arial"/>
        <family val="2"/>
      </rPr>
      <t>Unit president is to contact the district president and membership nurture outreach coordinator (or the conference membership nurture outreach coordinator, if needed) to report the decision and request assistance. Depending on the reason(s), the district or conference officers/coordinators may suggest a specific course of action, for example:</t>
    </r>
  </si>
  <si>
    <r>
      <t>c.</t>
    </r>
    <r>
      <rPr>
        <sz val="7"/>
        <color rgb="FF212121"/>
        <rFont val="Times New Roman"/>
        <family val="1"/>
      </rPr>
      <t xml:space="preserve">      </t>
    </r>
    <r>
      <rPr>
        <sz val="11"/>
        <color rgb="FF000000"/>
        <rFont val="Arial"/>
        <family val="2"/>
      </rPr>
      <t xml:space="preserve">Refer to the local bylaws, Article 1 Section 4b., which identifies other types of units, including how to form a cluster or charge unit. </t>
    </r>
    <r>
      <rPr>
        <sz val="11"/>
        <color rgb="FF0000FF"/>
        <rFont val="Arial"/>
        <family val="2"/>
      </rPr>
      <t>https://www.unitedmethodistwomen.org/members-leaders/2021-2024-handbook/constitution-and-bylaws</t>
    </r>
  </si>
  <si>
    <r>
      <t>d.</t>
    </r>
    <r>
      <rPr>
        <sz val="7"/>
        <color rgb="FF212121"/>
        <rFont val="Times New Roman"/>
        <family val="1"/>
      </rPr>
      <t xml:space="preserve">     </t>
    </r>
    <r>
      <rPr>
        <sz val="11"/>
        <color rgb="FF000000"/>
        <rFont val="Arial"/>
        <family val="2"/>
      </rPr>
      <t>Offer “challenges &amp; solutions” scenarios from Leadership Development Days and develop a solution for this unit.</t>
    </r>
  </si>
  <si>
    <r>
      <t>e.</t>
    </r>
    <r>
      <rPr>
        <sz val="7"/>
        <color rgb="FF212121"/>
        <rFont val="Times New Roman"/>
        <family val="1"/>
      </rPr>
      <t xml:space="preserve">     </t>
    </r>
    <r>
      <rPr>
        <sz val="11"/>
        <color rgb="FF000000"/>
        <rFont val="Arial"/>
        <family val="2"/>
      </rPr>
      <t xml:space="preserve">Schedule a conversation with the district membership nurture outreach </t>
    </r>
    <r>
      <rPr>
        <sz val="11"/>
        <color rgb="FF201F1E"/>
        <rFont val="Arial"/>
        <family val="2"/>
      </rPr>
      <t>coordinator</t>
    </r>
  </si>
  <si>
    <t>a.     Prior to going inactive, the unit president will offer each individual unit member an opportunity to remain a member through joining a district or online unit or the newly formed cohort through the National Membership option. Have them enter their information into the myUMW database at www.unitedmethodistwomen.org/myUMW</t>
  </si>
  <si>
    <r>
      <t>3.</t>
    </r>
    <r>
      <rPr>
        <sz val="7"/>
        <color rgb="FF333333"/>
        <rFont val="Times New Roman"/>
        <family val="1"/>
      </rPr>
      <t xml:space="preserve">     </t>
    </r>
    <r>
      <rPr>
        <b/>
        <sz val="11"/>
        <color rgb="FF000000"/>
        <rFont val="Arial"/>
        <family val="2"/>
      </rPr>
      <t>Funds</t>
    </r>
  </si>
  <si>
    <r>
      <t>a.</t>
    </r>
    <r>
      <rPr>
        <sz val="7"/>
        <color rgb="FF212121"/>
        <rFont val="Times New Roman"/>
        <family val="1"/>
      </rPr>
      <t xml:space="preserve">     </t>
    </r>
    <r>
      <rPr>
        <sz val="11"/>
        <color rgb="FF000000"/>
        <rFont val="Arial"/>
        <family val="2"/>
      </rPr>
      <t>It is required that the local treasurer will notify both the district and conference treasurers of the discontinuation and maintain communication with them throughout the process.</t>
    </r>
  </si>
  <si>
    <r>
      <t>b.</t>
    </r>
    <r>
      <rPr>
        <sz val="7"/>
        <color rgb="FF212121"/>
        <rFont val="Times New Roman"/>
        <family val="1"/>
      </rPr>
      <t xml:space="preserve">     </t>
    </r>
    <r>
      <rPr>
        <sz val="11"/>
        <color rgb="FF000000"/>
        <rFont val="Arial"/>
        <family val="2"/>
      </rPr>
      <t xml:space="preserve">Any remaining unit funds that were designated by the donor must be sent to the district treasurer prior to closing the local unit bank account. </t>
    </r>
  </si>
  <si>
    <r>
      <t>c.</t>
    </r>
    <r>
      <rPr>
        <sz val="7"/>
        <color rgb="FF212121"/>
        <rFont val="Times New Roman"/>
        <family val="1"/>
      </rPr>
      <t xml:space="preserve">      </t>
    </r>
    <r>
      <rPr>
        <sz val="11"/>
        <color rgb="FF000000"/>
        <rFont val="Arial"/>
        <family val="2"/>
      </rPr>
      <t>The district treasurer will also require copies of the final audit/review financial report.</t>
    </r>
  </si>
  <si>
    <r>
      <t>4.</t>
    </r>
    <r>
      <rPr>
        <sz val="7"/>
        <color rgb="FF333333"/>
        <rFont val="Times New Roman"/>
        <family val="1"/>
      </rPr>
      <t xml:space="preserve">     </t>
    </r>
    <r>
      <rPr>
        <b/>
        <sz val="11"/>
        <color rgb="FF000000"/>
        <rFont val="Arial"/>
        <family val="2"/>
      </rPr>
      <t>Evaluate &amp; Report</t>
    </r>
  </si>
  <si>
    <r>
      <t>a.</t>
    </r>
    <r>
      <rPr>
        <sz val="7"/>
        <color rgb="FF212121"/>
        <rFont val="Times New Roman"/>
        <family val="1"/>
      </rPr>
      <t xml:space="preserve">     </t>
    </r>
    <r>
      <rPr>
        <sz val="11"/>
        <color rgb="FF000000"/>
        <rFont val="Arial"/>
        <family val="2"/>
      </rPr>
      <t xml:space="preserve">The local president will send the reason for going inactive and any pertinent information to </t>
    </r>
    <r>
      <rPr>
        <sz val="11"/>
        <rFont val="Arial"/>
        <family val="2"/>
      </rPr>
      <t>membership@unitedmethodistwomen.org</t>
    </r>
    <r>
      <rPr>
        <sz val="10"/>
        <rFont val="Arial"/>
        <family val="2"/>
      </rPr>
      <t xml:space="preserve"> email address with a copy to the District and Conference President, Treasurer and Membership Nurture and Outreach (if those addresses are needed, request from </t>
    </r>
    <r>
      <rPr>
        <u/>
        <sz val="11"/>
        <color theme="1"/>
        <rFont val="Arial"/>
        <family val="2"/>
      </rPr>
      <t>contacts@AWF-UMW.org</t>
    </r>
    <r>
      <rPr>
        <sz val="10"/>
        <rFont val="Arial"/>
        <family val="2"/>
      </rPr>
      <t>.</t>
    </r>
  </si>
  <si>
    <r>
      <t>b.</t>
    </r>
    <r>
      <rPr>
        <sz val="7"/>
        <color rgb="FF212121"/>
        <rFont val="Times New Roman"/>
        <family val="1"/>
      </rPr>
      <t xml:space="preserve">     </t>
    </r>
    <r>
      <rPr>
        <sz val="10"/>
        <rFont val="Arial"/>
        <family val="2"/>
      </rPr>
      <t>Please use the form  below when reporting the local unit status to become inactive.</t>
    </r>
  </si>
  <si>
    <t>INACTIVE STATUS REQUEST</t>
  </si>
  <si>
    <t>Local Unit Address</t>
  </si>
  <si>
    <t>Local Unit President's Name</t>
  </si>
  <si>
    <t>Local Unit President's Email</t>
  </si>
  <si>
    <t>Local Unit Treasurer's Name</t>
  </si>
  <si>
    <t>Local Unit Treasurer's Email</t>
  </si>
  <si>
    <t>REASON(S) FOR REQUESTING INACTIVE STATUS</t>
  </si>
  <si>
    <t>Local Church Dissolved</t>
  </si>
  <si>
    <t>Local Unit merged with Another Unit</t>
  </si>
  <si>
    <t>Membership Decrease</t>
  </si>
  <si>
    <t>Number of Members at time of Request</t>
  </si>
  <si>
    <t>Local Unit no longer believes in the Mission of the United Methodist Church</t>
  </si>
  <si>
    <t>Specifically (please state why)</t>
  </si>
  <si>
    <t>FINANCIAL STATUS AT TIME OF REQUEST</t>
  </si>
  <si>
    <t>Checking Account Balance</t>
  </si>
  <si>
    <t>We understand that all designated funds to UMW will be sent to the District.</t>
  </si>
  <si>
    <t>YES</t>
  </si>
  <si>
    <t>NO</t>
  </si>
  <si>
    <t>Please list the names on the back of this form of members who wish to join as a district at-large member.</t>
  </si>
  <si>
    <t>If local unit merged with another, please state new local unit name.</t>
  </si>
  <si>
    <t>We would like help from our District / Conference</t>
  </si>
  <si>
    <t>Local Unit President's Signature</t>
  </si>
  <si>
    <t>Copies sent to</t>
  </si>
  <si>
    <t>District President</t>
  </si>
  <si>
    <t>Conference President</t>
  </si>
  <si>
    <t>District Treasurer</t>
  </si>
  <si>
    <t>Conference Treasurer</t>
  </si>
  <si>
    <t>District MNO</t>
  </si>
  <si>
    <t>Conference MNO</t>
  </si>
  <si>
    <t>Names of Remaining Local Unit Members that are Requesting Inactive Status</t>
  </si>
  <si>
    <r>
      <rPr>
        <b/>
        <sz val="12"/>
        <rFont val="Arial"/>
        <family val="2"/>
      </rPr>
      <t xml:space="preserve">TALENT BANK INFORMATION FOR PROSPECTIVE LEADERSHIP </t>
    </r>
  </si>
  <si>
    <t xml:space="preserve">(Please type or print)  </t>
  </si>
  <si>
    <t xml:space="preserve">Date  </t>
  </si>
  <si>
    <t xml:space="preserve">NAME  </t>
  </si>
  <si>
    <r>
      <rPr>
        <sz val="12"/>
        <rFont val="Arial"/>
        <family val="2"/>
      </rPr>
      <t xml:space="preserve">ADDRESS  </t>
    </r>
  </si>
  <si>
    <r>
      <rPr>
        <sz val="12"/>
        <rFont val="Arial"/>
        <family val="2"/>
      </rPr>
      <t xml:space="preserve">EMAIL  </t>
    </r>
  </si>
  <si>
    <t xml:space="preserve">TELEPHONE: Home  </t>
  </si>
  <si>
    <t>Cell</t>
  </si>
  <si>
    <t xml:space="preserve">LOCAL CHURCH  </t>
  </si>
  <si>
    <t xml:space="preserve">AGE  </t>
  </si>
  <si>
    <t xml:space="preserve">RACIAL/ETHNIC GROUP  </t>
  </si>
  <si>
    <t xml:space="preserve">EMPLOYED </t>
  </si>
  <si>
    <t xml:space="preserve">Full time </t>
  </si>
  <si>
    <t>Part time</t>
  </si>
  <si>
    <t>Retired</t>
  </si>
  <si>
    <t xml:space="preserve">EMPLOYMENT POSITION </t>
  </si>
  <si>
    <t xml:space="preserve">Local  </t>
  </si>
  <si>
    <t xml:space="preserve">Conference  </t>
  </si>
  <si>
    <t xml:space="preserve">Other  </t>
  </si>
  <si>
    <r>
      <rPr>
        <b/>
        <sz val="12"/>
        <rFont val="Arial"/>
        <family val="2"/>
      </rPr>
      <t xml:space="preserve">SPECIAL TALENTS AND SKILLS   </t>
    </r>
  </si>
  <si>
    <t>Should have Computer skills and be able to use Excel (Treasurer) or Word (Secretary)</t>
  </si>
  <si>
    <r>
      <rPr>
        <b/>
        <sz val="12"/>
        <rFont val="Arial"/>
        <family val="2"/>
      </rPr>
      <t>ABILITY TO BE AWAY FROM HOME OR EMPLOYMENT FOR:</t>
    </r>
  </si>
  <si>
    <t>Full Day</t>
  </si>
  <si>
    <t xml:space="preserve">Weekend  </t>
  </si>
  <si>
    <t xml:space="preserve">Extended Period of Time  </t>
  </si>
  <si>
    <r>
      <rPr>
        <b/>
        <sz val="12"/>
        <rFont val="Arial"/>
        <family val="2"/>
      </rPr>
      <t xml:space="preserve">OTHER SIGNIFICANT INFORMATION  </t>
    </r>
  </si>
  <si>
    <r>
      <rPr>
        <b/>
        <sz val="12"/>
        <rFont val="Arial"/>
        <family val="2"/>
      </rPr>
      <t xml:space="preserve">If person filling out form is same as the person named, complete the </t>
    </r>
    <r>
      <rPr>
        <b/>
        <sz val="12"/>
        <color rgb="FF000000"/>
        <rFont val="Arial"/>
        <family val="2"/>
      </rPr>
      <t>following:</t>
    </r>
  </si>
  <si>
    <t xml:space="preserve"> You may consider my name for:</t>
  </si>
  <si>
    <t xml:space="preserve">  any position at the Conference level</t>
  </si>
  <si>
    <t xml:space="preserve">  any position on the District level</t>
  </si>
  <si>
    <r>
      <rPr>
        <sz val="12"/>
        <rFont val="Arial"/>
        <family val="2"/>
      </rPr>
      <t xml:space="preserve">  any specific positions(list)  </t>
    </r>
  </si>
  <si>
    <t>Name of Person Submitting Information</t>
  </si>
  <si>
    <t>ALABAMA WEST FLORIDA United Women in Faith</t>
  </si>
  <si>
    <t>United Women in Faith Deceased Members
Please report only those that died between January and December of preceding year.</t>
  </si>
  <si>
    <t>AWF-UWFaith –Local Unit Name</t>
  </si>
  <si>
    <t>This is this UWFaith Local Unit total pledged amount to the District, and this amount I am pledging will be used to meet that pledge.</t>
  </si>
  <si>
    <t xml:space="preserve">I understand that I can make the above pledge anytime between January and December of the above year.  The above does not include any special UWFaith projects such as the Dumas Wesley, World Thanks Offering, Call to Prayer, Mission Cards or Gifts in Memory that I voluntarily make in addition to my pledge.  I also understand that 60% of the above will go to the global support of UWFaith around the world, and the remaining 40% will be used by our local unit as voted on by all members but in support of our overall mission of women, children and youth; including $10 to our Conference Love Offering. </t>
  </si>
  <si>
    <t>United Women in Faith</t>
  </si>
  <si>
    <t>About 70 percent of Mission Giving funds from members go to programs and projects supporting women, children and youth. Around 20-30 percent stays with the local, district, and conference organizations of United Women in Faith for local mission. Only 9 percent covers administrative costs.</t>
  </si>
  <si>
    <t>IEvery 4 years the Call to Prayer and Self-Denial offering received will go towards a worthy project. Check with your leadership to learn how this year's money will be used. Funding runs in cycle of four years with the first 3 years divided equally between US and overseas missions related to an annual theme and are awarded in grants.  The fourth year funds are used for pensions and health care for retired missionaries and deaconesses.</t>
  </si>
  <si>
    <t>The local unit pays all their expenses/bills plus can pay Non-UWFaith Donations (but should be focused to women, children &amp; youth), and can pay Conference Love Offerings.  Should not pay for church building funds or other church functions as a group, but only as individual members of the church.</t>
  </si>
  <si>
    <t xml:space="preserve">The only United Women in Faith's Agency in our conference </t>
  </si>
  <si>
    <t>AWF UWFaith LOVE OFFERING $10 per member</t>
  </si>
  <si>
    <t>Revised 10/18/2022</t>
  </si>
  <si>
    <t xml:space="preserve">Each UWFaith member is asked to contribute $10 annually for their Conference Love Offering and is sent on to the District Treasurer.  The distribution of these funds is based on an annual review by the Alabama-West Florida Conference Mission Team and by our By-Laws. Formerly going to non-United Women in Faith Agencies, they will now only fund our own agencies and events. </t>
  </si>
  <si>
    <t>Visitation:  Invite a District or Conference Officer, other than a unit member, to one of your unit meetings during the year and/or United Women in Faith's Sunday. Or Host the Annual Day, Day Apart or a District Mission Study.</t>
  </si>
  <si>
    <t>The unit will have at least one person join the United Women in Faith’s Action Network to receive and to respond to legislative information.  Contact United Women in Faith, Washington Office, 100 Maryland Avenue, Washington, DC 20002.</t>
  </si>
  <si>
    <t>Use of the Prayer Calendar at each general meeting of the unit to pray for persons in mission and for our mission work with women, children, and youth.  Order from the UWFaith MISSION RESOURCES. http://www.UWFaithmissionresources.org/.  Doesn't have to be a current Prayer Calendar.</t>
  </si>
  <si>
    <t>The unit will use two programs from the UWFaith Program Book during the year.  Order from the UWFaith Mission Resources. http://www.UWFaithmissionresources.org/ or go online to http://new.gbgm-umc.org/ and print out from site.  Doesn't have to be a current Program Book.</t>
  </si>
  <si>
    <t>The unit will have at least one members subscribing to Response magazine.  Order from UWFaith Mission Resources.  Members that regularly read Response on-line can count this as a subscription.  Go online to http://new.gbgm-umc.org/ and print out from site.</t>
  </si>
  <si>
    <t>The unit will complete a project for one of the UWFaith mission agencies (such as Dumas Wesley or Meridian's Wesley Center or UMCOR each year.</t>
  </si>
  <si>
    <t>Alabama West Florida Conference United Women in Faith</t>
  </si>
  <si>
    <t>Used a program on racial justice/human rights from the United Women in Faith’s  Program Book.</t>
  </si>
  <si>
    <t>Purchased &amp; discussed one United Women in Faith’s Reading Program about a 
different culture or written by someone of a different racial ethnic background.</t>
  </si>
  <si>
    <t>Participated in a qualifying United Women in Faith’s social action mission study.</t>
  </si>
  <si>
    <t>Conference: AL-West Florida</t>
  </si>
  <si>
    <t>Continuing to address Charter for Racial Justice</t>
  </si>
  <si>
    <r>
      <rPr>
        <b/>
        <sz val="14"/>
        <rFont val="Calibri"/>
        <family val="2"/>
      </rPr>
      <t xml:space="preserve">Alabama-West Florida Conference United Women in Faith Scholarship Event Application
</t>
    </r>
    <r>
      <rPr>
        <sz val="12"/>
        <rFont val="Calibri"/>
        <family val="2"/>
      </rPr>
      <t xml:space="preserve">Three scholarships will be awarded to Annual Day and three to Soul Care Retreat. Preference for awarding a scholarship will be given to applicants who meet one of the following criteria:
</t>
    </r>
    <r>
      <rPr>
        <b/>
        <sz val="12"/>
        <rFont val="Calibri"/>
        <family val="2"/>
      </rPr>
      <t xml:space="preserve">First timer, Under 39, new member of AWF-UWFaith having joined in the last year
</t>
    </r>
    <r>
      <rPr>
        <sz val="12"/>
        <rFont val="Calibri"/>
        <family val="2"/>
      </rPr>
      <t>Please check the event you are interested in attending:</t>
    </r>
  </si>
  <si>
    <r>
      <rPr>
        <sz val="12"/>
        <rFont val="Calibri"/>
        <family val="2"/>
      </rPr>
      <t>Annual Meeting                                                   Soul Care Retreat</t>
    </r>
  </si>
  <si>
    <r>
      <rPr>
        <sz val="12"/>
        <rFont val="Calibri"/>
        <family val="2"/>
      </rPr>
      <t xml:space="preserve">Terms of the agreement:
</t>
    </r>
    <r>
      <rPr>
        <sz val="12"/>
        <rFont val="Calibri"/>
        <family val="2"/>
      </rPr>
      <t xml:space="preserve">a.   A committee of the Secretary, Coordinator for Spiritual Growth and the Vice President will review your applications and choose one scholarship recipient per event.
</t>
    </r>
    <r>
      <rPr>
        <sz val="12"/>
        <rFont val="Calibri"/>
        <family val="2"/>
      </rPr>
      <t xml:space="preserve">b.   The recipient and the Conference Treasurer will be notified two weeks prior to the event.
</t>
    </r>
    <r>
      <rPr>
        <sz val="12"/>
        <rFont val="Calibri"/>
        <family val="2"/>
      </rPr>
      <t xml:space="preserve">c.    The recipient must submit an event registration form immediately to the Conference Registrar.
</t>
    </r>
    <r>
      <rPr>
        <sz val="12"/>
        <rFont val="Calibri"/>
        <family val="2"/>
      </rPr>
      <t xml:space="preserve">d.   Registration fee will be covered by the Conference Treasurer.
</t>
    </r>
    <r>
      <rPr>
        <sz val="12"/>
        <rFont val="Calibri"/>
        <family val="2"/>
      </rPr>
      <t xml:space="preserve">e.   If you are chosen and unable to attend, funds will revert to the scholarship fund. F. f.
</t>
    </r>
    <r>
      <rPr>
        <sz val="12"/>
        <rFont val="Calibri"/>
        <family val="2"/>
      </rPr>
      <t xml:space="preserve">f.    Applications must be submitted to the Conference Secretary thirty (30) days prior to the event. Only applications received prior to the deadline will be considered. SEND TO: DEBBIE BELL, 9640 Sky Vista Dr., Semmes, AL 36575 / </t>
    </r>
    <r>
      <rPr>
        <u/>
        <sz val="12"/>
        <color rgb="FF0562C1"/>
        <rFont val="Calibri"/>
        <family val="2"/>
      </rPr>
      <t xml:space="preserve">mawbel36575@yahoo.com
</t>
    </r>
    <r>
      <rPr>
        <sz val="12"/>
        <rFont val="Calibri"/>
        <family val="2"/>
      </rPr>
      <t>Name:</t>
    </r>
    <r>
      <rPr>
        <u/>
        <sz val="12"/>
        <rFont val="Calibri"/>
        <family val="2"/>
      </rPr>
      <t>                                                                                                                       </t>
    </r>
    <r>
      <rPr>
        <sz val="12"/>
        <rFont val="Calibri"/>
        <family val="2"/>
      </rPr>
      <t xml:space="preserve"> Address</t>
    </r>
    <r>
      <rPr>
        <u/>
        <sz val="12"/>
        <rFont val="Calibri"/>
        <family val="2"/>
      </rPr>
      <t>                                                                                                                     </t>
    </r>
    <r>
      <rPr>
        <sz val="12"/>
        <rFont val="Calibri"/>
        <family val="2"/>
      </rPr>
      <t xml:space="preserve"> Phone Number(s)</t>
    </r>
    <r>
      <rPr>
        <u/>
        <sz val="12"/>
        <rFont val="Calibri"/>
        <family val="2"/>
      </rPr>
      <t>                                                                                                   </t>
    </r>
    <r>
      <rPr>
        <sz val="12"/>
        <rFont val="Calibri"/>
        <family val="2"/>
      </rPr>
      <t xml:space="preserve"> Email Address</t>
    </r>
    <r>
      <rPr>
        <u/>
        <sz val="12"/>
        <rFont val="Calibri"/>
        <family val="2"/>
      </rPr>
      <t>                                                                                                          </t>
    </r>
    <r>
      <rPr>
        <sz val="12"/>
        <rFont val="Calibri"/>
        <family val="2"/>
      </rPr>
      <t xml:space="preserve"> AWF Conference District</t>
    </r>
    <r>
      <rPr>
        <u/>
        <sz val="12"/>
        <rFont val="Calibri"/>
        <family val="2"/>
      </rPr>
      <t>                                                                                        </t>
    </r>
    <r>
      <rPr>
        <sz val="12"/>
        <rFont val="Calibri"/>
        <family val="2"/>
      </rPr>
      <t xml:space="preserve"> Local Church</t>
    </r>
    <r>
      <rPr>
        <u/>
        <sz val="12"/>
        <rFont val="Calibri"/>
        <family val="2"/>
      </rPr>
      <t>                                                                                                              </t>
    </r>
    <r>
      <rPr>
        <sz val="12"/>
        <rFont val="Calibri"/>
        <family val="2"/>
      </rPr>
      <t xml:space="preserve"> Age Group
</t>
    </r>
    <r>
      <rPr>
        <sz val="12"/>
        <rFont val="Calibri"/>
        <family val="2"/>
      </rPr>
      <t xml:space="preserve">12 &amp; under
</t>
    </r>
    <r>
      <rPr>
        <sz val="12"/>
        <rFont val="Calibri"/>
        <family val="2"/>
      </rPr>
      <t xml:space="preserve">13-18
</t>
    </r>
    <r>
      <rPr>
        <sz val="12"/>
        <rFont val="Calibri"/>
        <family val="2"/>
      </rPr>
      <t xml:space="preserve">19-30
</t>
    </r>
    <r>
      <rPr>
        <sz val="12"/>
        <rFont val="Calibri"/>
        <family val="2"/>
      </rPr>
      <t xml:space="preserve">31-50
</t>
    </r>
    <r>
      <rPr>
        <sz val="12"/>
        <rFont val="Calibri"/>
        <family val="2"/>
      </rPr>
      <t xml:space="preserve">51-60
</t>
    </r>
    <r>
      <rPr>
        <sz val="12"/>
        <rFont val="Calibri"/>
        <family val="2"/>
      </rPr>
      <t>61-70</t>
    </r>
  </si>
  <si>
    <r>
      <rPr>
        <b/>
        <sz val="12"/>
        <rFont val="Calibri"/>
        <family val="2"/>
      </rPr>
      <t xml:space="preserve">Alabama-West Florida Conference United Women in Faith Scholarship Event Application
</t>
    </r>
    <r>
      <rPr>
        <sz val="12"/>
        <rFont val="Calibri"/>
        <family val="2"/>
      </rPr>
      <t>1.   Have you previously applied for a scholarship offered by Alabama-West Florida Conference United Women in Faith? If yes, please explain.
2.   Why would you like to receive this scholarship?
3.   Why would you like to attend this specific event?
4.   How are you involved in United Women in Faith in your local church? If available, dates and events will be helpful.
5.   How will you share your event experiences with others following the event?
Thank you for submitting this application. Please sign below acknowledging you have read and understood the terms of the scholarship agreement outlined in this document.</t>
    </r>
  </si>
  <si>
    <r>
      <rPr>
        <sz val="12"/>
        <rFont val="Calibri"/>
        <family val="2"/>
      </rPr>
      <t>Signature                                                                                                                    Date</t>
    </r>
  </si>
  <si>
    <r>
      <rPr>
        <sz val="12"/>
        <rFont val="Calibri"/>
        <family val="2"/>
      </rPr>
      <t>Rec’d by AWF-UWFaith</t>
    </r>
  </si>
  <si>
    <t>United Women in Faith allows units to transition to inactive status. The process is described below. United Women in Faith cannot endorse disbanding units as the establishment of units in every UMC church is mandated by the Book of Discipline, ¶ 1901.</t>
  </si>
  <si>
    <t>However, it is understood that in some instances the local unit may elect to become inactive:  churches dissolve, memberships of local units drop to single digits or the local unit no longer believes in what the organization of United Women in Faith missions.</t>
  </si>
  <si>
    <t>b.     Utilize the Census Analysis 2019 to determine where active units may be within the district for members of the unit wishing to remain active with United Women in Faith.</t>
  </si>
  <si>
    <t>b.     Unit president shall send the name of the unit and all unit members to the district membership nurture outreach coordinator and to the National Office indicating who will remain a member of United Women in Faith and who no longer is interested in membership. The National Office email is membership@unitedmethodistwomen.org.</t>
  </si>
  <si>
    <t xml:space="preserve">d.     Immediate closing of all bank accounts that use the United Women in Faith’s federal tax ID number. Since the local unit is no longer affiliated with United Women in Faith, use of their tax number would be a violation of the Internal Revenue Service’s tax codes. </t>
  </si>
  <si>
    <t>e.     No fund raising from there on shall be done in the name of United Women in Faith or use of its federal tax number.</t>
  </si>
  <si>
    <t>Funds Designated for only United Women in Faith not sent as yet</t>
  </si>
  <si>
    <t>We understand that the group must close its bank account that uses the United Women in Faith's Name and Federal Tax Number.</t>
  </si>
  <si>
    <t>We understand that the group can no longer use the name United Women in Faith or UMW in raising any funds.</t>
  </si>
  <si>
    <t>2.     myUWFaith Database</t>
  </si>
  <si>
    <r>
      <t xml:space="preserve">UWFaith CONSOLIDATED PRESIDENT REPORT for </t>
    </r>
    <r>
      <rPr>
        <b/>
        <sz val="16"/>
        <color theme="1"/>
        <rFont val="Arial"/>
        <family val="2"/>
      </rPr>
      <t>Local Units</t>
    </r>
  </si>
  <si>
    <r>
      <t xml:space="preserve">UWFaith CONSOLIDATED PRESIDENT REPORT for </t>
    </r>
    <r>
      <rPr>
        <b/>
        <sz val="16"/>
        <color theme="1"/>
        <rFont val="Arial"/>
        <family val="2"/>
      </rPr>
      <t>Local Units</t>
    </r>
    <r>
      <rPr>
        <b/>
        <sz val="10"/>
        <color theme="1"/>
        <rFont val="Arial"/>
        <family val="2"/>
      </rPr>
      <t xml:space="preserve"> PG 2</t>
    </r>
  </si>
  <si>
    <t>UWFaith READING PROGRAM - INDIVIDUAL FORM</t>
  </si>
  <si>
    <t>ALABAMA WEST FLORIDA UNITED WOMEN in FAITH</t>
  </si>
  <si>
    <t>EXPERIENCE IN UNITED WOMEN in Faith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</si>
</sst>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m/d/yy;@"/>
    <numFmt numFmtId="165" formatCode="_(* #,##0_);_(* \(#,##0\);_(* &quot;-&quot;??_);_(@_)"/>
    <numFmt numFmtId="166" formatCode="_(&quot;$&quot;* #,##0_);_(&quot;$&quot;* \(#,##0\);_(&quot;$&quot;* &quot;-&quot;??_);_(@_)"/>
    <numFmt numFmtId="167" formatCode="&quot;$&quot;#,##0"/>
    <numFmt numFmtId="168" formatCode="[&lt;=9999999]###\-####;\(###\)\ ###\-####"/>
  </numFmts>
  <fonts count="115">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color theme="1"/>
      <name val="Arial"/>
      <family val="2"/>
    </font>
    <font>
      <sz val="11"/>
      <color theme="1"/>
      <name val="Arial"/>
      <family val="2"/>
    </font>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8"/>
      <name val="Arial"/>
      <family val="2"/>
    </font>
    <font>
      <b/>
      <sz val="12"/>
      <name val="Arial"/>
      <family val="2"/>
    </font>
    <font>
      <b/>
      <sz val="14"/>
      <name val="Arial"/>
      <family val="2"/>
    </font>
    <font>
      <sz val="12"/>
      <name val="Arial"/>
      <family val="2"/>
    </font>
    <font>
      <b/>
      <sz val="10"/>
      <name val="Arial"/>
      <family val="2"/>
    </font>
    <font>
      <b/>
      <sz val="11"/>
      <name val="Arial"/>
      <family val="2"/>
    </font>
    <font>
      <b/>
      <sz val="8"/>
      <name val="Arial"/>
      <family val="2"/>
    </font>
    <font>
      <b/>
      <sz val="10"/>
      <color indexed="9"/>
      <name val="Arial"/>
      <family val="2"/>
    </font>
    <font>
      <b/>
      <sz val="8"/>
      <color indexed="32"/>
      <name val="Arial"/>
      <family val="2"/>
    </font>
    <font>
      <b/>
      <sz val="10"/>
      <color indexed="8"/>
      <name val="Arial"/>
      <family val="2"/>
    </font>
    <font>
      <i/>
      <sz val="11"/>
      <name val="Arial"/>
      <family val="2"/>
    </font>
    <font>
      <sz val="10"/>
      <name val="Arial"/>
      <family val="2"/>
    </font>
    <font>
      <sz val="9"/>
      <name val="Arial"/>
      <family val="2"/>
    </font>
    <font>
      <sz val="8"/>
      <name val="Arial"/>
      <family val="2"/>
    </font>
    <font>
      <b/>
      <sz val="11"/>
      <color theme="1"/>
      <name val="Arial"/>
      <family val="2"/>
    </font>
    <font>
      <sz val="10"/>
      <color theme="1"/>
      <name val="Arial"/>
      <family val="2"/>
    </font>
    <font>
      <u/>
      <sz val="10"/>
      <color theme="10"/>
      <name val="Arial"/>
      <family val="2"/>
    </font>
    <font>
      <i/>
      <sz val="10"/>
      <color theme="1"/>
      <name val="Arial"/>
      <family val="2"/>
    </font>
    <font>
      <sz val="9"/>
      <color theme="1"/>
      <name val="Arial"/>
      <family val="2"/>
    </font>
    <font>
      <b/>
      <sz val="14"/>
      <color theme="1"/>
      <name val="Arial"/>
      <family val="2"/>
    </font>
    <font>
      <b/>
      <sz val="10"/>
      <color theme="1"/>
      <name val="Arial"/>
      <family val="2"/>
    </font>
    <font>
      <b/>
      <sz val="12"/>
      <color theme="1"/>
      <name val="Arial"/>
      <family val="2"/>
    </font>
    <font>
      <b/>
      <sz val="16"/>
      <color theme="1"/>
      <name val="Arial"/>
      <family val="2"/>
    </font>
    <font>
      <b/>
      <sz val="9"/>
      <color theme="1"/>
      <name val="Arial"/>
      <family val="2"/>
    </font>
    <font>
      <b/>
      <sz val="18"/>
      <color theme="1"/>
      <name val="Arial"/>
      <family val="2"/>
    </font>
    <font>
      <sz val="12"/>
      <color theme="1"/>
      <name val="Arial"/>
      <family val="2"/>
    </font>
    <font>
      <i/>
      <sz val="11"/>
      <color theme="1"/>
      <name val="Arial"/>
      <family val="2"/>
    </font>
    <font>
      <sz val="14"/>
      <color theme="1"/>
      <name val="Arial"/>
      <family val="2"/>
    </font>
    <font>
      <sz val="14"/>
      <color rgb="FFFF0000"/>
      <name val="Arial"/>
      <family val="2"/>
    </font>
    <font>
      <i/>
      <sz val="14"/>
      <color rgb="FFFF0000"/>
      <name val="Arial"/>
      <family val="2"/>
    </font>
    <font>
      <sz val="16"/>
      <color theme="1"/>
      <name val="Arial"/>
      <family val="2"/>
    </font>
    <font>
      <b/>
      <i/>
      <sz val="11"/>
      <color theme="1"/>
      <name val="Arial"/>
      <family val="2"/>
    </font>
    <font>
      <b/>
      <sz val="11"/>
      <color rgb="FFFF0000"/>
      <name val="Arial"/>
      <family val="2"/>
    </font>
    <font>
      <b/>
      <sz val="8"/>
      <color rgb="FFFF0000"/>
      <name val="Arial"/>
      <family val="2"/>
    </font>
    <font>
      <b/>
      <sz val="14"/>
      <color rgb="FFFF0000"/>
      <name val="Arial"/>
      <family val="2"/>
    </font>
    <font>
      <b/>
      <i/>
      <sz val="10"/>
      <color theme="1"/>
      <name val="Arial"/>
      <family val="2"/>
    </font>
    <font>
      <sz val="8"/>
      <color theme="1"/>
      <name val="Arial"/>
      <family val="2"/>
    </font>
    <font>
      <b/>
      <sz val="8"/>
      <color theme="1"/>
      <name val="Arial"/>
      <family val="2"/>
    </font>
    <font>
      <i/>
      <sz val="12"/>
      <color theme="1"/>
      <name val="Arial"/>
      <family val="2"/>
    </font>
    <font>
      <b/>
      <sz val="16"/>
      <name val="Arial"/>
      <family val="2"/>
    </font>
    <font>
      <sz val="11"/>
      <name val="Arial"/>
      <family val="2"/>
    </font>
    <font>
      <i/>
      <sz val="10"/>
      <name val="Arial"/>
      <family val="2"/>
    </font>
    <font>
      <b/>
      <i/>
      <sz val="10"/>
      <color rgb="FFFF0000"/>
      <name val="Arial"/>
      <family val="2"/>
    </font>
    <font>
      <b/>
      <i/>
      <sz val="10"/>
      <name val="Arial"/>
      <family val="2"/>
    </font>
    <font>
      <b/>
      <i/>
      <sz val="8"/>
      <name val="Arial"/>
      <family val="2"/>
    </font>
    <font>
      <b/>
      <sz val="18"/>
      <name val="Arial"/>
      <family val="2"/>
    </font>
    <font>
      <u/>
      <sz val="10"/>
      <color indexed="12"/>
      <name val="Arial"/>
      <family val="2"/>
    </font>
    <font>
      <b/>
      <i/>
      <sz val="11"/>
      <name val="Arial"/>
      <family val="2"/>
    </font>
    <font>
      <b/>
      <sz val="18"/>
      <color theme="1"/>
      <name val="Calibri"/>
      <family val="2"/>
    </font>
    <font>
      <sz val="12"/>
      <color theme="1"/>
      <name val="Calibri"/>
      <family val="2"/>
    </font>
    <font>
      <b/>
      <u/>
      <sz val="24"/>
      <color theme="1"/>
      <name val="Segoe Script"/>
      <family val="2"/>
    </font>
    <font>
      <sz val="11"/>
      <color theme="1"/>
      <name val="Calibri"/>
      <family val="2"/>
    </font>
    <font>
      <u/>
      <sz val="11"/>
      <color theme="1"/>
      <name val="Calibri"/>
      <family val="2"/>
    </font>
    <font>
      <b/>
      <sz val="11"/>
      <color theme="3"/>
      <name val="HelveticaNeueETW01-55Rg"/>
    </font>
    <font>
      <b/>
      <sz val="16"/>
      <color rgb="FFFF0000"/>
      <name val="Arial"/>
      <family val="2"/>
    </font>
    <font>
      <sz val="11"/>
      <color rgb="FF333333"/>
      <name val="HelveticaNeueETW01-55Rg"/>
    </font>
    <font>
      <sz val="10"/>
      <color rgb="FF333333"/>
      <name val="HelveticaNeueETW01-55Rg"/>
    </font>
    <font>
      <b/>
      <i/>
      <sz val="12"/>
      <color theme="1"/>
      <name val="Arial"/>
      <family val="2"/>
    </font>
    <font>
      <b/>
      <i/>
      <sz val="12"/>
      <color rgb="FFFF0000"/>
      <name val="Arial"/>
      <family val="2"/>
    </font>
    <font>
      <sz val="10"/>
      <name val="Arial"/>
      <family val="2"/>
    </font>
    <font>
      <b/>
      <i/>
      <sz val="9"/>
      <color rgb="FFFF0000"/>
      <name val="Arial"/>
      <family val="2"/>
    </font>
    <font>
      <b/>
      <sz val="20"/>
      <name val="Americana BT"/>
      <family val="1"/>
    </font>
    <font>
      <b/>
      <sz val="12"/>
      <color indexed="32"/>
      <name val="Arial"/>
      <family val="2"/>
    </font>
    <font>
      <b/>
      <u/>
      <sz val="12"/>
      <name val="Arial"/>
      <family val="2"/>
    </font>
    <font>
      <sz val="12"/>
      <color rgb="FF000000"/>
      <name val="Arial"/>
      <family val="2"/>
    </font>
    <font>
      <b/>
      <sz val="12"/>
      <color rgb="FF000000"/>
      <name val="Arial"/>
      <family val="2"/>
    </font>
    <font>
      <sz val="11"/>
      <color rgb="FF000000"/>
      <name val="Arial"/>
      <family val="2"/>
    </font>
    <font>
      <b/>
      <sz val="11"/>
      <color rgb="FF000000"/>
      <name val="Arial"/>
      <family val="2"/>
    </font>
    <font>
      <b/>
      <i/>
      <sz val="12"/>
      <name val="Arial"/>
      <family val="2"/>
    </font>
    <font>
      <b/>
      <sz val="10"/>
      <color rgb="FFFF0000"/>
      <name val="Arial Black"/>
      <family val="2"/>
    </font>
    <font>
      <b/>
      <sz val="12"/>
      <color rgb="FFFF0000"/>
      <name val="Arial Black"/>
      <family val="2"/>
    </font>
    <font>
      <b/>
      <sz val="12"/>
      <color rgb="FFFF0000"/>
      <name val="Arial"/>
      <family val="2"/>
    </font>
    <font>
      <b/>
      <i/>
      <sz val="8"/>
      <color rgb="FFFF0000"/>
      <name val="Arial"/>
      <family val="2"/>
    </font>
    <font>
      <b/>
      <i/>
      <sz val="9"/>
      <name val="Arial"/>
      <family val="2"/>
    </font>
    <font>
      <b/>
      <sz val="10"/>
      <color rgb="FFFF0000"/>
      <name val="Arial"/>
      <family val="2"/>
    </font>
    <font>
      <sz val="10"/>
      <color rgb="FF363636"/>
      <name val="Arial"/>
      <family val="2"/>
    </font>
    <font>
      <b/>
      <sz val="22"/>
      <name val="Gadugi"/>
      <family val="2"/>
    </font>
    <font>
      <b/>
      <i/>
      <sz val="11"/>
      <color rgb="FFFF0000"/>
      <name val="Arial"/>
      <family val="2"/>
    </font>
    <font>
      <sz val="11"/>
      <color rgb="FFFF0000"/>
      <name val="Arial"/>
      <family val="2"/>
    </font>
    <font>
      <b/>
      <sz val="14"/>
      <color theme="1"/>
      <name val="Calibri"/>
      <family val="2"/>
    </font>
    <font>
      <sz val="8"/>
      <color rgb="FFFF0000"/>
      <name val="Arial"/>
      <family val="2"/>
    </font>
    <font>
      <i/>
      <sz val="9"/>
      <color theme="1"/>
      <name val="Arial"/>
      <family val="2"/>
    </font>
    <font>
      <sz val="10"/>
      <color rgb="FFFF0000"/>
      <name val="Arial"/>
      <family val="2"/>
    </font>
    <font>
      <sz val="9"/>
      <color rgb="FFFF0000"/>
      <name val="Arial"/>
      <family val="2"/>
    </font>
    <font>
      <sz val="12"/>
      <color rgb="FFFF0000"/>
      <name val="Arial"/>
      <family val="2"/>
    </font>
    <font>
      <sz val="12"/>
      <color rgb="FF333333"/>
      <name val="Arial"/>
      <family val="2"/>
    </font>
    <font>
      <sz val="7"/>
      <color rgb="FF333333"/>
      <name val="Times New Roman"/>
      <family val="1"/>
    </font>
    <font>
      <sz val="7"/>
      <color rgb="FF212121"/>
      <name val="Times New Roman"/>
      <family val="1"/>
    </font>
    <font>
      <sz val="11"/>
      <color rgb="FF0000FF"/>
      <name val="Arial"/>
      <family val="2"/>
    </font>
    <font>
      <sz val="11"/>
      <color rgb="FF201F1E"/>
      <name val="Arial"/>
      <family val="2"/>
    </font>
    <font>
      <u/>
      <sz val="11"/>
      <color theme="1"/>
      <name val="Arial"/>
      <family val="2"/>
    </font>
    <font>
      <sz val="11"/>
      <color rgb="FF000000"/>
      <name val="Calibri"/>
      <family val="2"/>
    </font>
    <font>
      <i/>
      <sz val="12"/>
      <name val="Arial"/>
      <family val="2"/>
    </font>
    <font>
      <b/>
      <sz val="14"/>
      <name val="Calibri"/>
      <family val="2"/>
    </font>
    <font>
      <sz val="12"/>
      <name val="Calibri"/>
      <family val="2"/>
    </font>
    <font>
      <b/>
      <sz val="12"/>
      <name val="Calibri"/>
      <family val="2"/>
    </font>
    <font>
      <u/>
      <sz val="12"/>
      <color rgb="FF0562C1"/>
      <name val="Calibri"/>
      <family val="2"/>
    </font>
    <font>
      <u/>
      <sz val="12"/>
      <name val="Calibri"/>
      <family val="2"/>
    </font>
  </fonts>
  <fills count="21">
    <fill>
      <patternFill patternType="none"/>
    </fill>
    <fill>
      <patternFill patternType="gray125"/>
    </fill>
    <fill>
      <patternFill patternType="solid">
        <fgColor indexed="55"/>
        <bgColor indexed="64"/>
      </patternFill>
    </fill>
    <fill>
      <patternFill patternType="solid">
        <fgColor indexed="31"/>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lightUp"/>
    </fill>
    <fill>
      <patternFill patternType="solid">
        <fgColor indexed="2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3" tint="0.79998168889431442"/>
        <bgColor indexed="64"/>
      </patternFill>
    </fill>
  </fills>
  <borders count="7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ck">
        <color rgb="FF000000"/>
      </right>
      <top style="medium">
        <color indexed="64"/>
      </top>
      <bottom style="medium">
        <color indexed="64"/>
      </bottom>
      <diagonal/>
    </border>
    <border>
      <left/>
      <right/>
      <top style="medium">
        <color indexed="64"/>
      </top>
      <bottom style="medium">
        <color indexed="64"/>
      </bottom>
      <diagonal/>
    </border>
    <border>
      <left/>
      <right style="thick">
        <color rgb="FF000000"/>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s>
  <cellStyleXfs count="37">
    <xf numFmtId="0" fontId="0" fillId="0" borderId="0"/>
    <xf numFmtId="0" fontId="32" fillId="0" borderId="0"/>
    <xf numFmtId="0" fontId="33" fillId="0" borderId="0" applyNumberFormat="0" applyFill="0" applyBorder="0" applyAlignment="0" applyProtection="0">
      <alignment vertical="top"/>
      <protection locked="0"/>
    </xf>
    <xf numFmtId="0" fontId="16" fillId="0" borderId="0"/>
    <xf numFmtId="44" fontId="16" fillId="0" borderId="0" applyFont="0" applyFill="0" applyBorder="0" applyAlignment="0" applyProtection="0"/>
    <xf numFmtId="0" fontId="28" fillId="0" borderId="0"/>
    <xf numFmtId="44" fontId="28"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63" fillId="0" borderId="0" applyNumberFormat="0" applyFill="0" applyBorder="0" applyAlignment="0" applyProtection="0">
      <alignment vertical="top"/>
      <protection locked="0"/>
    </xf>
    <xf numFmtId="43" fontId="16" fillId="0" borderId="0" applyFont="0" applyFill="0" applyBorder="0" applyAlignment="0" applyProtection="0"/>
    <xf numFmtId="0" fontId="15" fillId="0" borderId="0"/>
    <xf numFmtId="0" fontId="13" fillId="0" borderId="0"/>
    <xf numFmtId="44" fontId="76"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44" fontId="9" fillId="0" borderId="0" applyFont="0" applyFill="0" applyBorder="0" applyAlignment="0" applyProtection="0"/>
    <xf numFmtId="0" fontId="10" fillId="0" borderId="0"/>
    <xf numFmtId="9" fontId="28" fillId="0" borderId="0" applyFont="0" applyFill="0" applyBorder="0" applyAlignment="0" applyProtection="0"/>
    <xf numFmtId="44"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44" fontId="7" fillId="0" borderId="0" applyFont="0" applyFill="0" applyBorder="0" applyAlignment="0" applyProtection="0"/>
    <xf numFmtId="0" fontId="28" fillId="0" borderId="0"/>
    <xf numFmtId="0" fontId="4" fillId="0" borderId="0"/>
    <xf numFmtId="0" fontId="2" fillId="0" borderId="0"/>
    <xf numFmtId="44" fontId="2" fillId="0" borderId="0" applyFont="0" applyFill="0" applyBorder="0" applyAlignment="0" applyProtection="0"/>
    <xf numFmtId="0" fontId="108" fillId="0" borderId="0"/>
  </cellStyleXfs>
  <cellXfs count="729">
    <xf numFmtId="0" fontId="0" fillId="0" borderId="0" xfId="0"/>
    <xf numFmtId="0" fontId="20" fillId="0" borderId="0" xfId="0" applyFont="1"/>
    <xf numFmtId="0" fontId="17" fillId="0" borderId="0" xfId="0" applyFont="1" applyAlignment="1">
      <alignment horizontal="centerContinuous"/>
    </xf>
    <xf numFmtId="0" fontId="21" fillId="0" borderId="8" xfId="0" applyFont="1" applyBorder="1" applyAlignment="1">
      <alignment horizontal="center" vertical="center"/>
    </xf>
    <xf numFmtId="0" fontId="21" fillId="0" borderId="7" xfId="0" applyFont="1" applyBorder="1" applyAlignment="1">
      <alignment horizontal="center" vertical="center"/>
    </xf>
    <xf numFmtId="0" fontId="21" fillId="0" borderId="1" xfId="0" applyFont="1" applyBorder="1" applyAlignment="1">
      <alignment horizontal="centerContinuous"/>
    </xf>
    <xf numFmtId="0" fontId="0" fillId="2" borderId="0" xfId="0" applyFill="1"/>
    <xf numFmtId="0" fontId="23" fillId="0" borderId="0" xfId="0" applyFont="1" applyAlignment="1">
      <alignment horizontal="centerContinuous"/>
    </xf>
    <xf numFmtId="0" fontId="25" fillId="3" borderId="9" xfId="0" applyFont="1" applyFill="1" applyBorder="1"/>
    <xf numFmtId="0" fontId="27" fillId="0" borderId="0" xfId="0" quotePrefix="1" applyFont="1"/>
    <xf numFmtId="0" fontId="27" fillId="0" borderId="0" xfId="0" applyFont="1"/>
    <xf numFmtId="0" fontId="26" fillId="3" borderId="8" xfId="0" applyFont="1" applyFill="1" applyBorder="1" applyAlignment="1">
      <alignment vertical="center"/>
    </xf>
    <xf numFmtId="0" fontId="24" fillId="3" borderId="8" xfId="0" applyFont="1" applyFill="1" applyBorder="1" applyAlignment="1">
      <alignment vertical="center"/>
    </xf>
    <xf numFmtId="0" fontId="0" fillId="0" borderId="8" xfId="0" applyBorder="1" applyAlignment="1">
      <alignment horizontal="center"/>
    </xf>
    <xf numFmtId="0" fontId="19" fillId="0" borderId="0" xfId="0" applyFont="1"/>
    <xf numFmtId="0" fontId="28" fillId="0" borderId="8" xfId="0" applyFont="1" applyBorder="1" applyAlignment="1">
      <alignment horizontal="center"/>
    </xf>
    <xf numFmtId="0" fontId="0" fillId="3" borderId="8" xfId="0" applyFill="1" applyBorder="1" applyAlignment="1">
      <alignment horizontal="center"/>
    </xf>
    <xf numFmtId="0" fontId="19" fillId="5" borderId="0" xfId="0" applyFont="1" applyFill="1" applyAlignment="1">
      <alignment horizontal="centerContinuous" vertical="center"/>
    </xf>
    <xf numFmtId="0" fontId="21" fillId="5" borderId="0" xfId="0" applyFont="1" applyFill="1" applyAlignment="1">
      <alignment horizontal="centerContinuous" vertical="center"/>
    </xf>
    <xf numFmtId="0" fontId="32" fillId="0" borderId="0" xfId="1"/>
    <xf numFmtId="0" fontId="35" fillId="0" borderId="17" xfId="1" applyFont="1" applyBorder="1" applyAlignment="1">
      <alignment horizontal="right" wrapText="1"/>
    </xf>
    <xf numFmtId="0" fontId="35" fillId="0" borderId="21" xfId="1" applyFont="1" applyBorder="1" applyAlignment="1">
      <alignment horizontal="right" wrapText="1"/>
    </xf>
    <xf numFmtId="0" fontId="32" fillId="0" borderId="8" xfId="1" applyBorder="1"/>
    <xf numFmtId="0" fontId="32" fillId="0" borderId="7" xfId="1" applyBorder="1"/>
    <xf numFmtId="0" fontId="35" fillId="6" borderId="23" xfId="1" applyFont="1" applyFill="1" applyBorder="1" applyAlignment="1">
      <alignment horizontal="center" vertical="top" wrapText="1"/>
    </xf>
    <xf numFmtId="0" fontId="38" fillId="0" borderId="27" xfId="1" applyFont="1" applyBorder="1" applyAlignment="1">
      <alignment horizontal="center" vertical="top" wrapText="1"/>
    </xf>
    <xf numFmtId="0" fontId="38" fillId="0" borderId="28" xfId="1" applyFont="1" applyBorder="1" applyAlignment="1">
      <alignment horizontal="center" vertical="top" wrapText="1"/>
    </xf>
    <xf numFmtId="0" fontId="38" fillId="0" borderId="29" xfId="1" applyFont="1" applyBorder="1" applyAlignment="1">
      <alignment horizontal="center" vertical="center" wrapText="1"/>
    </xf>
    <xf numFmtId="0" fontId="16" fillId="0" borderId="0" xfId="3"/>
    <xf numFmtId="0" fontId="16" fillId="0" borderId="0" xfId="3" applyAlignment="1">
      <alignment wrapText="1"/>
    </xf>
    <xf numFmtId="0" fontId="16" fillId="0" borderId="0" xfId="3" applyAlignment="1">
      <alignment horizontal="left" wrapText="1"/>
    </xf>
    <xf numFmtId="0" fontId="16" fillId="0" borderId="32" xfId="3" applyBorder="1" applyAlignment="1">
      <alignment wrapText="1"/>
    </xf>
    <xf numFmtId="0" fontId="16" fillId="0" borderId="26" xfId="3" applyBorder="1" applyAlignment="1">
      <alignment horizontal="left" wrapText="1"/>
    </xf>
    <xf numFmtId="0" fontId="16" fillId="5" borderId="0" xfId="3" applyFill="1"/>
    <xf numFmtId="0" fontId="31" fillId="5" borderId="26" xfId="3" applyFont="1" applyFill="1" applyBorder="1" applyAlignment="1">
      <alignment horizontal="center" wrapText="1"/>
    </xf>
    <xf numFmtId="0" fontId="31" fillId="5" borderId="0" xfId="3" applyFont="1" applyFill="1" applyAlignment="1">
      <alignment horizontal="center" wrapText="1"/>
    </xf>
    <xf numFmtId="0" fontId="31" fillId="5" borderId="32" xfId="3" applyFont="1" applyFill="1" applyBorder="1" applyAlignment="1">
      <alignment horizontal="center" wrapText="1"/>
    </xf>
    <xf numFmtId="0" fontId="32" fillId="0" borderId="29" xfId="3" applyFont="1" applyBorder="1" applyAlignment="1">
      <alignment horizontal="center" vertical="center" wrapText="1"/>
    </xf>
    <xf numFmtId="0" fontId="16" fillId="0" borderId="0" xfId="3" applyAlignment="1">
      <alignment vertical="center" wrapText="1"/>
    </xf>
    <xf numFmtId="0" fontId="16" fillId="5" borderId="0" xfId="3" applyFill="1" applyAlignment="1">
      <alignment horizontal="right" vertical="center"/>
    </xf>
    <xf numFmtId="0" fontId="16" fillId="5" borderId="2" xfId="3" applyFill="1" applyBorder="1" applyAlignment="1">
      <alignment horizontal="right" vertical="center"/>
    </xf>
    <xf numFmtId="0" fontId="16" fillId="0" borderId="2" xfId="3" applyBorder="1"/>
    <xf numFmtId="0" fontId="16" fillId="0" borderId="8" xfId="3" applyBorder="1"/>
    <xf numFmtId="0" fontId="16" fillId="5" borderId="10" xfId="3" applyFill="1" applyBorder="1" applyAlignment="1">
      <alignment horizontal="right" vertical="center"/>
    </xf>
    <xf numFmtId="0" fontId="16" fillId="0" borderId="10" xfId="3" applyBorder="1"/>
    <xf numFmtId="0" fontId="16" fillId="5" borderId="11" xfId="3" applyFill="1" applyBorder="1" applyAlignment="1">
      <alignment horizontal="right" vertical="center"/>
    </xf>
    <xf numFmtId="0" fontId="49" fillId="0" borderId="0" xfId="3" applyFont="1" applyAlignment="1">
      <alignment horizontal="center" vertical="center"/>
    </xf>
    <xf numFmtId="0" fontId="16" fillId="5" borderId="13" xfId="3" applyFill="1" applyBorder="1" applyAlignment="1">
      <alignment horizontal="right" vertical="center"/>
    </xf>
    <xf numFmtId="0" fontId="16" fillId="0" borderId="8" xfId="3" applyBorder="1" applyAlignment="1">
      <alignment wrapText="1"/>
    </xf>
    <xf numFmtId="0" fontId="16" fillId="0" borderId="8" xfId="3" applyBorder="1" applyAlignment="1">
      <alignment horizontal="center" vertical="center"/>
    </xf>
    <xf numFmtId="0" fontId="16" fillId="0" borderId="8" xfId="3" applyBorder="1" applyAlignment="1">
      <alignment horizontal="center" vertical="center" wrapText="1"/>
    </xf>
    <xf numFmtId="0" fontId="16" fillId="0" borderId="0" xfId="3" applyAlignment="1">
      <alignment horizontal="center"/>
    </xf>
    <xf numFmtId="0" fontId="28" fillId="0" borderId="0" xfId="5"/>
    <xf numFmtId="0" fontId="21" fillId="0" borderId="0" xfId="5" applyFont="1"/>
    <xf numFmtId="0" fontId="21" fillId="0" borderId="0" xfId="5" applyFont="1" applyAlignment="1">
      <alignment horizontal="center"/>
    </xf>
    <xf numFmtId="4" fontId="28" fillId="0" borderId="0" xfId="5" applyNumberFormat="1"/>
    <xf numFmtId="4" fontId="28" fillId="0" borderId="39" xfId="5" applyNumberFormat="1" applyBorder="1"/>
    <xf numFmtId="0" fontId="28" fillId="0" borderId="32" xfId="5" applyBorder="1"/>
    <xf numFmtId="0" fontId="28" fillId="0" borderId="0" xfId="5" applyAlignment="1">
      <alignment vertical="center"/>
    </xf>
    <xf numFmtId="0" fontId="42" fillId="0" borderId="0" xfId="3" applyFont="1" applyAlignment="1">
      <alignment horizontal="center" vertical="center" wrapText="1"/>
    </xf>
    <xf numFmtId="0" fontId="42" fillId="0" borderId="0" xfId="3" applyFont="1" applyAlignment="1">
      <alignment vertical="center" wrapText="1"/>
    </xf>
    <xf numFmtId="0" fontId="38" fillId="0" borderId="0" xfId="3" applyFont="1" applyAlignment="1">
      <alignment horizontal="center" vertical="center" wrapText="1"/>
    </xf>
    <xf numFmtId="0" fontId="68" fillId="0" borderId="0" xfId="3" applyFont="1" applyAlignment="1">
      <alignment vertical="center" wrapText="1"/>
    </xf>
    <xf numFmtId="0" fontId="51" fillId="0" borderId="8" xfId="3" applyFont="1" applyBorder="1" applyAlignment="1">
      <alignment horizontal="center" vertical="center" wrapText="1"/>
    </xf>
    <xf numFmtId="0" fontId="31" fillId="0" borderId="8" xfId="3" applyFont="1" applyBorder="1" applyAlignment="1">
      <alignment horizontal="center" vertical="center" wrapText="1"/>
    </xf>
    <xf numFmtId="3" fontId="31" fillId="0" borderId="8" xfId="3" applyNumberFormat="1" applyFont="1" applyBorder="1" applyAlignment="1">
      <alignment horizontal="center" vertical="center" wrapText="1"/>
    </xf>
    <xf numFmtId="0" fontId="31" fillId="11" borderId="8" xfId="3" applyFont="1" applyFill="1" applyBorder="1" applyAlignment="1">
      <alignment horizontal="center" vertical="center" wrapText="1"/>
    </xf>
    <xf numFmtId="0" fontId="31" fillId="13" borderId="8" xfId="3" applyFont="1" applyFill="1" applyBorder="1" applyAlignment="1">
      <alignment horizontal="right" vertical="center"/>
    </xf>
    <xf numFmtId="3" fontId="16" fillId="0" borderId="8" xfId="3" applyNumberFormat="1" applyBorder="1" applyAlignment="1">
      <alignment horizontal="center" vertical="center" wrapText="1"/>
    </xf>
    <xf numFmtId="0" fontId="53" fillId="0" borderId="8" xfId="3" applyFont="1" applyBorder="1" applyAlignment="1">
      <alignment horizontal="center" vertical="center" wrapText="1"/>
    </xf>
    <xf numFmtId="165" fontId="0" fillId="0" borderId="8" xfId="16" applyNumberFormat="1" applyFont="1" applyBorder="1" applyAlignment="1">
      <alignment horizontal="center" vertical="center"/>
    </xf>
    <xf numFmtId="3" fontId="16" fillId="0" borderId="8" xfId="3" applyNumberFormat="1" applyBorder="1" applyAlignment="1">
      <alignment horizontal="center" vertical="center"/>
    </xf>
    <xf numFmtId="6" fontId="16" fillId="0" borderId="8" xfId="3" applyNumberFormat="1" applyBorder="1" applyAlignment="1">
      <alignment horizontal="center" vertical="center"/>
    </xf>
    <xf numFmtId="0" fontId="16" fillId="13" borderId="8" xfId="3" applyFill="1" applyBorder="1" applyAlignment="1">
      <alignment horizontal="right" vertical="center"/>
    </xf>
    <xf numFmtId="166" fontId="0" fillId="0" borderId="8" xfId="4" applyNumberFormat="1" applyFont="1" applyBorder="1" applyAlignment="1">
      <alignment horizontal="center" vertical="center" wrapText="1"/>
    </xf>
    <xf numFmtId="0" fontId="32" fillId="0" borderId="8" xfId="3" applyFont="1" applyBorder="1" applyAlignment="1">
      <alignment horizontal="center" vertical="center" wrapText="1"/>
    </xf>
    <xf numFmtId="0" fontId="31" fillId="14" borderId="8" xfId="3" applyFont="1" applyFill="1" applyBorder="1" applyAlignment="1">
      <alignment horizontal="right" vertical="center"/>
    </xf>
    <xf numFmtId="0" fontId="16" fillId="0" borderId="8" xfId="3" applyBorder="1" applyAlignment="1">
      <alignment horizontal="left" vertical="center"/>
    </xf>
    <xf numFmtId="0" fontId="31" fillId="15" borderId="8" xfId="3" applyFont="1" applyFill="1" applyBorder="1" applyAlignment="1">
      <alignment horizontal="right" vertical="center"/>
    </xf>
    <xf numFmtId="2" fontId="16" fillId="0" borderId="8" xfId="3" applyNumberFormat="1" applyBorder="1" applyAlignment="1">
      <alignment horizontal="right" vertical="center"/>
    </xf>
    <xf numFmtId="0" fontId="31" fillId="15" borderId="8" xfId="3" applyFont="1" applyFill="1" applyBorder="1" applyAlignment="1">
      <alignment horizontal="right" vertical="center" wrapText="1"/>
    </xf>
    <xf numFmtId="0" fontId="37" fillId="15" borderId="8" xfId="3" applyFont="1" applyFill="1" applyBorder="1" applyAlignment="1">
      <alignment horizontal="right" vertical="center"/>
    </xf>
    <xf numFmtId="0" fontId="16" fillId="0" borderId="8" xfId="3" applyBorder="1" applyAlignment="1">
      <alignment horizontal="right" vertical="center"/>
    </xf>
    <xf numFmtId="0" fontId="21" fillId="5" borderId="8" xfId="0" applyFont="1" applyFill="1" applyBorder="1" applyAlignment="1">
      <alignment horizontal="center" vertical="center"/>
    </xf>
    <xf numFmtId="0" fontId="16" fillId="17" borderId="21" xfId="3" applyFill="1" applyBorder="1" applyAlignment="1">
      <alignment wrapText="1"/>
    </xf>
    <xf numFmtId="0" fontId="16" fillId="17" borderId="17" xfId="3" applyFill="1" applyBorder="1" applyAlignment="1">
      <alignment wrapText="1"/>
    </xf>
    <xf numFmtId="0" fontId="16" fillId="17" borderId="15" xfId="3" applyFill="1" applyBorder="1" applyAlignment="1">
      <alignment wrapText="1"/>
    </xf>
    <xf numFmtId="0" fontId="16" fillId="0" borderId="37" xfId="3" applyBorder="1" applyAlignment="1">
      <alignment vertical="center" wrapText="1"/>
    </xf>
    <xf numFmtId="0" fontId="16" fillId="0" borderId="13" xfId="3" applyBorder="1" applyAlignment="1">
      <alignment vertical="center" wrapText="1"/>
    </xf>
    <xf numFmtId="0" fontId="16" fillId="0" borderId="2" xfId="3" applyBorder="1" applyAlignment="1">
      <alignment vertical="center" wrapText="1"/>
    </xf>
    <xf numFmtId="0" fontId="45" fillId="8" borderId="32" xfId="3" applyFont="1" applyFill="1" applyBorder="1" applyAlignment="1">
      <alignment vertical="center" wrapText="1"/>
    </xf>
    <xf numFmtId="0" fontId="45" fillId="8" borderId="28" xfId="3" applyFont="1" applyFill="1" applyBorder="1" applyAlignment="1">
      <alignment vertical="center" wrapText="1"/>
    </xf>
    <xf numFmtId="0" fontId="22" fillId="18" borderId="8" xfId="3" applyFont="1" applyFill="1" applyBorder="1" applyAlignment="1">
      <alignment horizontal="center" vertical="center" wrapText="1"/>
    </xf>
    <xf numFmtId="0" fontId="16" fillId="7" borderId="32" xfId="3" applyFill="1" applyBorder="1" applyAlignment="1">
      <alignment wrapText="1"/>
    </xf>
    <xf numFmtId="0" fontId="42" fillId="0" borderId="2" xfId="3" applyFont="1" applyBorder="1" applyAlignment="1">
      <alignment vertical="center" wrapText="1"/>
    </xf>
    <xf numFmtId="0" fontId="42" fillId="0" borderId="13" xfId="3" applyFont="1" applyBorder="1" applyAlignment="1">
      <alignment vertical="center" wrapText="1"/>
    </xf>
    <xf numFmtId="0" fontId="31" fillId="0" borderId="0" xfId="3" applyFont="1" applyAlignment="1">
      <alignment horizontal="center" vertical="center"/>
    </xf>
    <xf numFmtId="0" fontId="39" fillId="0" borderId="10" xfId="3" applyFont="1" applyBorder="1" applyAlignment="1">
      <alignment horizontal="center" vertical="center"/>
    </xf>
    <xf numFmtId="0" fontId="31" fillId="0" borderId="2" xfId="3" applyFont="1" applyBorder="1" applyAlignment="1">
      <alignment horizontal="center" vertical="center"/>
    </xf>
    <xf numFmtId="0" fontId="16" fillId="0" borderId="9" xfId="3" applyBorder="1" applyAlignment="1">
      <alignment wrapText="1"/>
    </xf>
    <xf numFmtId="0" fontId="48" fillId="0" borderId="0" xfId="3" applyFont="1"/>
    <xf numFmtId="0" fontId="49" fillId="6" borderId="8" xfId="3" applyFont="1" applyFill="1" applyBorder="1" applyAlignment="1">
      <alignment horizontal="center" vertical="center" wrapText="1"/>
    </xf>
    <xf numFmtId="14" fontId="21" fillId="17" borderId="40" xfId="5" applyNumberFormat="1" applyFont="1" applyFill="1" applyBorder="1"/>
    <xf numFmtId="0" fontId="16" fillId="0" borderId="13" xfId="3" applyBorder="1"/>
    <xf numFmtId="0" fontId="38" fillId="0" borderId="7" xfId="1" applyFont="1" applyBorder="1" applyAlignment="1">
      <alignment horizontal="right" vertical="center" wrapText="1"/>
    </xf>
    <xf numFmtId="0" fontId="18" fillId="0" borderId="8" xfId="0" applyFont="1" applyBorder="1" applyAlignment="1">
      <alignment horizontal="center" vertical="center"/>
    </xf>
    <xf numFmtId="0" fontId="79" fillId="0" borderId="8" xfId="0" applyFont="1" applyBorder="1" applyAlignment="1">
      <alignment horizontal="right"/>
    </xf>
    <xf numFmtId="0" fontId="79" fillId="0" borderId="8" xfId="0" applyFont="1" applyBorder="1" applyAlignment="1">
      <alignment horizontal="right" vertical="center"/>
    </xf>
    <xf numFmtId="0" fontId="21" fillId="0" borderId="20" xfId="0" applyFont="1" applyBorder="1"/>
    <xf numFmtId="0" fontId="0" fillId="0" borderId="19" xfId="0" applyBorder="1"/>
    <xf numFmtId="0" fontId="0" fillId="0" borderId="30" xfId="0" applyBorder="1"/>
    <xf numFmtId="0" fontId="28" fillId="3" borderId="9" xfId="0" applyFont="1" applyFill="1" applyBorder="1" applyAlignment="1">
      <alignment horizontal="center"/>
    </xf>
    <xf numFmtId="0" fontId="28" fillId="0" borderId="9" xfId="0" applyFont="1" applyBorder="1" applyAlignment="1">
      <alignment horizontal="center"/>
    </xf>
    <xf numFmtId="0" fontId="21" fillId="0" borderId="38" xfId="0" applyFont="1" applyBorder="1"/>
    <xf numFmtId="0" fontId="18" fillId="0" borderId="37" xfId="0" applyFont="1" applyBorder="1" applyAlignment="1">
      <alignment horizontal="centerContinuous"/>
    </xf>
    <xf numFmtId="0" fontId="28" fillId="0" borderId="37" xfId="0" applyFont="1" applyBorder="1" applyAlignment="1">
      <alignment horizontal="centerContinuous"/>
    </xf>
    <xf numFmtId="0" fontId="28" fillId="0" borderId="36" xfId="0" applyFont="1" applyBorder="1"/>
    <xf numFmtId="0" fontId="0" fillId="0" borderId="9" xfId="0" applyBorder="1" applyAlignment="1">
      <alignment horizontal="center"/>
    </xf>
    <xf numFmtId="0" fontId="0" fillId="0" borderId="37" xfId="0" applyBorder="1"/>
    <xf numFmtId="0" fontId="42" fillId="0" borderId="0" xfId="3" applyFont="1" applyAlignment="1">
      <alignment horizontal="right" vertical="center" wrapText="1"/>
    </xf>
    <xf numFmtId="0" fontId="66" fillId="0" borderId="0" xfId="3" applyFont="1" applyAlignment="1">
      <alignment horizontal="right" vertical="center" wrapText="1"/>
    </xf>
    <xf numFmtId="0" fontId="31" fillId="0" borderId="8" xfId="3" applyFont="1" applyBorder="1" applyAlignment="1">
      <alignment horizontal="right" vertical="center" wrapText="1"/>
    </xf>
    <xf numFmtId="2" fontId="16" fillId="0" borderId="8" xfId="3" applyNumberFormat="1" applyBorder="1" applyAlignment="1">
      <alignment horizontal="center" vertical="center"/>
    </xf>
    <xf numFmtId="0" fontId="21" fillId="0" borderId="32" xfId="5" applyFont="1" applyBorder="1" applyAlignment="1">
      <alignment horizontal="right" vertical="center" wrapText="1"/>
    </xf>
    <xf numFmtId="0" fontId="21" fillId="0" borderId="1" xfId="5" applyFont="1" applyBorder="1" applyAlignment="1">
      <alignment horizontal="right" vertical="center"/>
    </xf>
    <xf numFmtId="0" fontId="21" fillId="0" borderId="32" xfId="5" applyFont="1" applyBorder="1"/>
    <xf numFmtId="0" fontId="20" fillId="0" borderId="0" xfId="5" applyFont="1" applyAlignment="1">
      <alignment horizontal="center"/>
    </xf>
    <xf numFmtId="14" fontId="21" fillId="5" borderId="0" xfId="5" applyNumberFormat="1" applyFont="1" applyFill="1"/>
    <xf numFmtId="0" fontId="88" fillId="0" borderId="33" xfId="5" applyFont="1" applyBorder="1" applyAlignment="1">
      <alignment horizontal="center" vertical="center"/>
    </xf>
    <xf numFmtId="0" fontId="28" fillId="0" borderId="0" xfId="5" applyAlignment="1">
      <alignment horizontal="center" vertical="center"/>
    </xf>
    <xf numFmtId="0" fontId="28" fillId="20" borderId="0" xfId="5" applyFill="1"/>
    <xf numFmtId="0" fontId="89" fillId="5" borderId="48" xfId="5" applyFont="1" applyFill="1" applyBorder="1" applyAlignment="1">
      <alignment horizontal="center" vertical="center" shrinkToFit="1"/>
    </xf>
    <xf numFmtId="0" fontId="28" fillId="20" borderId="37" xfId="5" applyFill="1" applyBorder="1"/>
    <xf numFmtId="0" fontId="23" fillId="8" borderId="27" xfId="5" applyFont="1" applyFill="1" applyBorder="1" applyAlignment="1">
      <alignment horizontal="center" vertical="center" wrapText="1"/>
    </xf>
    <xf numFmtId="0" fontId="28" fillId="20" borderId="54" xfId="5" applyFill="1" applyBorder="1"/>
    <xf numFmtId="0" fontId="34" fillId="0" borderId="8" xfId="5" applyFont="1" applyBorder="1" applyAlignment="1">
      <alignment horizontal="left" vertical="center" indent="3"/>
    </xf>
    <xf numFmtId="0" fontId="58" fillId="0" borderId="8" xfId="27" applyFont="1" applyBorder="1" applyAlignment="1">
      <alignment horizontal="left" vertical="center" indent="2"/>
    </xf>
    <xf numFmtId="0" fontId="34" fillId="0" borderId="8" xfId="5" applyFont="1" applyBorder="1" applyAlignment="1">
      <alignment horizontal="left" vertical="center" indent="2"/>
    </xf>
    <xf numFmtId="0" fontId="58" fillId="0" borderId="8" xfId="27" applyFont="1" applyBorder="1" applyAlignment="1">
      <alignment horizontal="left" vertical="center" indent="3"/>
    </xf>
    <xf numFmtId="0" fontId="28" fillId="20" borderId="40" xfId="5" applyFill="1" applyBorder="1"/>
    <xf numFmtId="0" fontId="28" fillId="0" borderId="29" xfId="5" applyBorder="1"/>
    <xf numFmtId="0" fontId="22" fillId="0" borderId="24" xfId="5" applyFont="1" applyBorder="1" applyAlignment="1">
      <alignment vertical="center"/>
    </xf>
    <xf numFmtId="0" fontId="28" fillId="0" borderId="24" xfId="5" applyBorder="1" applyAlignment="1">
      <alignment vertical="center"/>
    </xf>
    <xf numFmtId="0" fontId="21" fillId="0" borderId="44" xfId="5" applyFont="1" applyBorder="1" applyAlignment="1">
      <alignment horizontal="center" vertical="center"/>
    </xf>
    <xf numFmtId="0" fontId="21" fillId="20" borderId="20" xfId="5" applyFont="1" applyFill="1" applyBorder="1"/>
    <xf numFmtId="0" fontId="22" fillId="20" borderId="0" xfId="5" applyFont="1" applyFill="1"/>
    <xf numFmtId="0" fontId="21" fillId="20" borderId="0" xfId="5" applyFont="1" applyFill="1"/>
    <xf numFmtId="4" fontId="28" fillId="9" borderId="31" xfId="5" applyNumberFormat="1" applyFill="1" applyBorder="1"/>
    <xf numFmtId="0" fontId="22" fillId="20" borderId="19" xfId="5" applyFont="1" applyFill="1" applyBorder="1"/>
    <xf numFmtId="0" fontId="21" fillId="20" borderId="19" xfId="5" applyFont="1" applyFill="1" applyBorder="1"/>
    <xf numFmtId="0" fontId="92" fillId="0" borderId="17" xfId="27" applyFont="1" applyBorder="1" applyAlignment="1">
      <alignment horizontal="left"/>
    </xf>
    <xf numFmtId="0" fontId="28" fillId="0" borderId="8" xfId="5" applyBorder="1" applyAlignment="1">
      <alignment horizontal="left" indent="1"/>
    </xf>
    <xf numFmtId="0" fontId="28" fillId="0" borderId="8" xfId="5" applyBorder="1" applyAlignment="1">
      <alignment horizontal="left" indent="3"/>
    </xf>
    <xf numFmtId="0" fontId="92" fillId="0" borderId="8" xfId="27" applyFont="1" applyBorder="1" applyAlignment="1">
      <alignment horizontal="left" indent="3"/>
    </xf>
    <xf numFmtId="0" fontId="92" fillId="0" borderId="17" xfId="27" applyFont="1" applyBorder="1"/>
    <xf numFmtId="0" fontId="28" fillId="0" borderId="28" xfId="5" applyBorder="1"/>
    <xf numFmtId="0" fontId="29" fillId="0" borderId="28" xfId="5" applyFont="1" applyBorder="1" applyAlignment="1">
      <alignment horizontal="right"/>
    </xf>
    <xf numFmtId="0" fontId="21" fillId="0" borderId="28" xfId="5" applyFont="1" applyBorder="1" applyAlignment="1">
      <alignment horizontal="right"/>
    </xf>
    <xf numFmtId="9" fontId="28" fillId="0" borderId="0" xfId="28" applyFont="1" applyAlignment="1">
      <alignment vertical="center"/>
    </xf>
    <xf numFmtId="9" fontId="21" fillId="0" borderId="0" xfId="5" applyNumberFormat="1" applyFont="1"/>
    <xf numFmtId="0" fontId="17" fillId="0" borderId="20" xfId="5" applyFont="1" applyBorder="1"/>
    <xf numFmtId="0" fontId="28" fillId="17" borderId="40" xfId="5" applyFill="1" applyBorder="1"/>
    <xf numFmtId="0" fontId="60" fillId="0" borderId="0" xfId="5" applyFont="1"/>
    <xf numFmtId="0" fontId="58" fillId="0" borderId="0" xfId="5" applyFont="1"/>
    <xf numFmtId="4" fontId="28" fillId="0" borderId="26" xfId="5" applyNumberFormat="1" applyBorder="1"/>
    <xf numFmtId="0" fontId="28" fillId="0" borderId="0" xfId="5" applyAlignment="1">
      <alignment horizontal="left" vertical="center" wrapText="1"/>
    </xf>
    <xf numFmtId="0" fontId="8" fillId="0" borderId="0" xfId="2" applyFont="1" applyAlignment="1" applyProtection="1">
      <alignment horizontal="left" vertical="center" wrapText="1"/>
    </xf>
    <xf numFmtId="0" fontId="8" fillId="0" borderId="0" xfId="5" applyFont="1" applyAlignment="1">
      <alignment horizontal="left" vertical="center" wrapText="1"/>
    </xf>
    <xf numFmtId="0" fontId="85" fillId="0" borderId="0" xfId="5" applyFont="1" applyAlignment="1">
      <alignment horizontal="left" vertical="center" wrapText="1"/>
    </xf>
    <xf numFmtId="0" fontId="20" fillId="0" borderId="0" xfId="5" applyFont="1" applyAlignment="1">
      <alignment horizontal="left" vertical="center" wrapText="1"/>
    </xf>
    <xf numFmtId="0" fontId="20" fillId="0" borderId="0" xfId="5" applyFont="1" applyAlignment="1">
      <alignment horizontal="center" vertical="center" wrapText="1"/>
    </xf>
    <xf numFmtId="0" fontId="56" fillId="0" borderId="0" xfId="5" applyFont="1" applyAlignment="1">
      <alignment horizontal="center" vertical="center" wrapText="1"/>
    </xf>
    <xf numFmtId="8" fontId="31" fillId="0" borderId="8" xfId="3" applyNumberFormat="1" applyFont="1" applyBorder="1" applyAlignment="1">
      <alignment horizontal="center" vertical="center"/>
    </xf>
    <xf numFmtId="0" fontId="48" fillId="0" borderId="8" xfId="3" applyFont="1" applyBorder="1" applyAlignment="1">
      <alignment horizontal="center" vertical="center" wrapText="1"/>
    </xf>
    <xf numFmtId="0" fontId="48" fillId="0" borderId="8" xfId="3" applyFont="1" applyBorder="1" applyAlignment="1">
      <alignment horizontal="center" vertical="center"/>
    </xf>
    <xf numFmtId="0" fontId="7" fillId="0" borderId="0" xfId="30"/>
    <xf numFmtId="0" fontId="54" fillId="0" borderId="0" xfId="30" applyFont="1" applyAlignment="1">
      <alignment horizontal="right"/>
    </xf>
    <xf numFmtId="0" fontId="31" fillId="0" borderId="0" xfId="30" applyFont="1" applyAlignment="1">
      <alignment horizontal="right"/>
    </xf>
    <xf numFmtId="0" fontId="7" fillId="0" borderId="0" xfId="30" applyAlignment="1">
      <alignment horizontal="center"/>
    </xf>
    <xf numFmtId="0" fontId="37" fillId="0" borderId="7" xfId="30" applyFont="1" applyBorder="1"/>
    <xf numFmtId="0" fontId="31" fillId="0" borderId="8" xfId="30" applyFont="1" applyBorder="1" applyAlignment="1">
      <alignment horizontal="center"/>
    </xf>
    <xf numFmtId="0" fontId="31" fillId="0" borderId="0" xfId="30" applyFont="1"/>
    <xf numFmtId="0" fontId="7" fillId="0" borderId="0" xfId="30" applyAlignment="1">
      <alignment horizontal="left"/>
    </xf>
    <xf numFmtId="0" fontId="7" fillId="0" borderId="1" xfId="30" applyBorder="1"/>
    <xf numFmtId="0" fontId="7" fillId="0" borderId="0" xfId="30" applyAlignment="1">
      <alignment horizontal="right"/>
    </xf>
    <xf numFmtId="0" fontId="7" fillId="0" borderId="0" xfId="30" applyAlignment="1">
      <alignment horizontal="left" indent="1"/>
    </xf>
    <xf numFmtId="0" fontId="52" fillId="0" borderId="0" xfId="30" applyFont="1"/>
    <xf numFmtId="0" fontId="43" fillId="0" borderId="0" xfId="30" applyFont="1" applyAlignment="1">
      <alignment vertical="center"/>
    </xf>
    <xf numFmtId="0" fontId="53" fillId="0" borderId="0" xfId="30" applyFont="1"/>
    <xf numFmtId="0" fontId="8" fillId="0" borderId="0" xfId="30" applyFont="1"/>
    <xf numFmtId="0" fontId="7" fillId="5" borderId="1" xfId="30" applyFill="1" applyBorder="1"/>
    <xf numFmtId="0" fontId="37" fillId="0" borderId="0" xfId="30" applyFont="1" applyAlignment="1">
      <alignment horizontal="right" vertical="center" wrapText="1"/>
    </xf>
    <xf numFmtId="0" fontId="7" fillId="5" borderId="0" xfId="30" applyFill="1" applyAlignment="1">
      <alignment horizontal="center"/>
    </xf>
    <xf numFmtId="0" fontId="7" fillId="5" borderId="0" xfId="30" applyFill="1"/>
    <xf numFmtId="0" fontId="52" fillId="0" borderId="8" xfId="30" applyFont="1" applyBorder="1" applyAlignment="1">
      <alignment horizontal="center"/>
    </xf>
    <xf numFmtId="0" fontId="7" fillId="0" borderId="0" xfId="30" applyAlignment="1">
      <alignment horizontal="center" vertical="center"/>
    </xf>
    <xf numFmtId="0" fontId="37" fillId="0" borderId="0" xfId="30" applyFont="1" applyAlignment="1">
      <alignment horizontal="center"/>
    </xf>
    <xf numFmtId="0" fontId="8" fillId="0" borderId="0" xfId="30" applyFont="1" applyAlignment="1">
      <alignment horizontal="left" indent="2"/>
    </xf>
    <xf numFmtId="0" fontId="37" fillId="0" borderId="0" xfId="30" applyFont="1" applyAlignment="1">
      <alignment horizontal="right"/>
    </xf>
    <xf numFmtId="0" fontId="8" fillId="0" borderId="0" xfId="30" applyFont="1" applyAlignment="1">
      <alignment horizontal="right"/>
    </xf>
    <xf numFmtId="0" fontId="7" fillId="0" borderId="8" xfId="30" applyBorder="1"/>
    <xf numFmtId="0" fontId="31" fillId="0" borderId="0" xfId="30" applyFont="1" applyAlignment="1">
      <alignment horizontal="right" vertical="center"/>
    </xf>
    <xf numFmtId="0" fontId="31" fillId="0" borderId="0" xfId="30" applyFont="1" applyAlignment="1">
      <alignment horizontal="right" vertical="center" wrapText="1"/>
    </xf>
    <xf numFmtId="0" fontId="48" fillId="0" borderId="0" xfId="30" applyFont="1" applyAlignment="1">
      <alignment horizontal="right" vertical="center" wrapText="1"/>
    </xf>
    <xf numFmtId="44" fontId="28" fillId="0" borderId="0" xfId="5" applyNumberFormat="1"/>
    <xf numFmtId="44" fontId="21" fillId="12" borderId="53" xfId="6" applyFont="1" applyFill="1" applyBorder="1" applyAlignment="1">
      <alignment shrinkToFit="1"/>
    </xf>
    <xf numFmtId="4" fontId="28" fillId="9" borderId="31" xfId="5" applyNumberFormat="1" applyFill="1" applyBorder="1" applyAlignment="1">
      <alignment shrinkToFit="1"/>
    </xf>
    <xf numFmtId="4" fontId="28" fillId="10" borderId="30" xfId="5" applyNumberFormat="1" applyFill="1" applyBorder="1" applyAlignment="1">
      <alignment vertical="center" shrinkToFit="1"/>
    </xf>
    <xf numFmtId="4" fontId="28" fillId="9" borderId="30" xfId="5" applyNumberFormat="1" applyFill="1" applyBorder="1" applyAlignment="1">
      <alignment shrinkToFit="1"/>
    </xf>
    <xf numFmtId="4" fontId="28" fillId="9" borderId="26" xfId="5" applyNumberFormat="1" applyFill="1" applyBorder="1" applyAlignment="1">
      <alignment shrinkToFit="1"/>
    </xf>
    <xf numFmtId="4" fontId="21" fillId="0" borderId="9" xfId="5" applyNumberFormat="1" applyFont="1" applyBorder="1" applyAlignment="1">
      <alignment horizontal="left" indent="2"/>
    </xf>
    <xf numFmtId="4" fontId="21" fillId="0" borderId="8" xfId="5" applyNumberFormat="1" applyFont="1" applyBorder="1" applyAlignment="1">
      <alignment horizontal="left" indent="2"/>
    </xf>
    <xf numFmtId="4" fontId="21" fillId="5" borderId="24" xfId="5" applyNumberFormat="1" applyFont="1" applyFill="1" applyBorder="1" applyAlignment="1">
      <alignment horizontal="left" indent="3"/>
    </xf>
    <xf numFmtId="4" fontId="21" fillId="0" borderId="5" xfId="5" applyNumberFormat="1" applyFont="1" applyBorder="1" applyAlignment="1">
      <alignment horizontal="left" indent="2"/>
    </xf>
    <xf numFmtId="4" fontId="21" fillId="0" borderId="10" xfId="5" applyNumberFormat="1" applyFont="1" applyBorder="1" applyAlignment="1">
      <alignment horizontal="left" indent="2"/>
    </xf>
    <xf numFmtId="0" fontId="88" fillId="0" borderId="20" xfId="5" applyFont="1" applyBorder="1" applyAlignment="1">
      <alignment horizontal="center" vertical="center"/>
    </xf>
    <xf numFmtId="0" fontId="88" fillId="0" borderId="29" xfId="5" applyFont="1" applyBorder="1" applyAlignment="1">
      <alignment horizontal="center" vertical="center"/>
    </xf>
    <xf numFmtId="0" fontId="19" fillId="0" borderId="0" xfId="5" applyFont="1" applyAlignment="1">
      <alignment horizontal="right"/>
    </xf>
    <xf numFmtId="44" fontId="22" fillId="12" borderId="47" xfId="6" applyFont="1" applyFill="1" applyBorder="1" applyAlignment="1">
      <alignment shrinkToFit="1"/>
    </xf>
    <xf numFmtId="44" fontId="21" fillId="12" borderId="55" xfId="6" applyFont="1" applyFill="1" applyBorder="1" applyAlignment="1">
      <alignment shrinkToFit="1"/>
    </xf>
    <xf numFmtId="4" fontId="28" fillId="10" borderId="36" xfId="5" applyNumberFormat="1" applyFill="1" applyBorder="1" applyAlignment="1">
      <alignment vertical="center" shrinkToFit="1"/>
    </xf>
    <xf numFmtId="0" fontId="49" fillId="0" borderId="24" xfId="5" applyFont="1" applyBorder="1" applyAlignment="1">
      <alignment vertical="center"/>
    </xf>
    <xf numFmtId="0" fontId="49" fillId="0" borderId="33" xfId="5" applyFont="1" applyBorder="1" applyAlignment="1">
      <alignment horizontal="left" vertical="center"/>
    </xf>
    <xf numFmtId="4" fontId="21" fillId="0" borderId="30" xfId="5" applyNumberFormat="1" applyFont="1" applyBorder="1" applyAlignment="1">
      <alignment horizontal="center" vertical="center"/>
    </xf>
    <xf numFmtId="44" fontId="22" fillId="12" borderId="55" xfId="6" applyFont="1" applyFill="1" applyBorder="1" applyAlignment="1">
      <alignment shrinkToFit="1"/>
    </xf>
    <xf numFmtId="44" fontId="22" fillId="12" borderId="47" xfId="6" applyFont="1" applyFill="1" applyBorder="1" applyAlignment="1">
      <alignment vertical="center" shrinkToFit="1"/>
    </xf>
    <xf numFmtId="44" fontId="18" fillId="12" borderId="26" xfId="6" applyFont="1" applyFill="1" applyBorder="1" applyAlignment="1">
      <alignment shrinkToFit="1"/>
    </xf>
    <xf numFmtId="44" fontId="18" fillId="12" borderId="44" xfId="6" applyFont="1" applyFill="1" applyBorder="1" applyAlignment="1">
      <alignment shrinkToFit="1"/>
    </xf>
    <xf numFmtId="0" fontId="21" fillId="0" borderId="0" xfId="5" applyFont="1" applyAlignment="1">
      <alignment horizontal="right" vertical="center"/>
    </xf>
    <xf numFmtId="0" fontId="17" fillId="0" borderId="34" xfId="5" applyFont="1" applyBorder="1" applyAlignment="1">
      <alignment horizontal="right"/>
    </xf>
    <xf numFmtId="0" fontId="17" fillId="0" borderId="32" xfId="5" applyFont="1" applyBorder="1" applyAlignment="1">
      <alignment horizontal="right"/>
    </xf>
    <xf numFmtId="0" fontId="28" fillId="20" borderId="1" xfId="5" applyFill="1" applyBorder="1"/>
    <xf numFmtId="0" fontId="28" fillId="20" borderId="63" xfId="5" applyFill="1" applyBorder="1" applyAlignment="1">
      <alignment horizontal="center" vertical="center"/>
    </xf>
    <xf numFmtId="0" fontId="90" fillId="20" borderId="63" xfId="5" applyFont="1" applyFill="1" applyBorder="1" applyAlignment="1">
      <alignment horizontal="center" vertical="center"/>
    </xf>
    <xf numFmtId="0" fontId="61" fillId="20" borderId="64" xfId="5" applyFont="1" applyFill="1" applyBorder="1" applyAlignment="1">
      <alignment horizontal="center" vertical="center" wrapText="1"/>
    </xf>
    <xf numFmtId="0" fontId="28" fillId="20" borderId="52" xfId="5" applyFill="1" applyBorder="1"/>
    <xf numFmtId="0" fontId="58" fillId="0" borderId="43" xfId="27" applyFont="1" applyBorder="1" applyAlignment="1">
      <alignment horizontal="left" vertical="center" indent="3"/>
    </xf>
    <xf numFmtId="0" fontId="60" fillId="0" borderId="43" xfId="5" applyFont="1" applyBorder="1" applyAlignment="1">
      <alignment horizontal="right"/>
    </xf>
    <xf numFmtId="0" fontId="18" fillId="0" borderId="0" xfId="5" applyFont="1" applyAlignment="1">
      <alignment horizontal="center" vertical="center" wrapText="1"/>
    </xf>
    <xf numFmtId="0" fontId="21" fillId="0" borderId="0" xfId="5" applyFont="1" applyAlignment="1">
      <alignment horizontal="center" vertical="center" wrapText="1"/>
    </xf>
    <xf numFmtId="0" fontId="28" fillId="0" borderId="10" xfId="5" applyBorder="1"/>
    <xf numFmtId="0" fontId="36" fillId="15" borderId="8" xfId="3" applyFont="1" applyFill="1" applyBorder="1" applyAlignment="1">
      <alignment horizontal="right" vertical="center" shrinkToFit="1"/>
    </xf>
    <xf numFmtId="0" fontId="88" fillId="0" borderId="29" xfId="5" applyFont="1" applyBorder="1" applyAlignment="1">
      <alignment horizontal="right"/>
    </xf>
    <xf numFmtId="0" fontId="20" fillId="0" borderId="0" xfId="5" applyFont="1" applyAlignment="1">
      <alignment horizontal="center" vertical="center"/>
    </xf>
    <xf numFmtId="0" fontId="65" fillId="0" borderId="0" xfId="3" applyFont="1" applyAlignment="1">
      <alignment horizontal="center" vertical="center" wrapText="1"/>
    </xf>
    <xf numFmtId="0" fontId="21" fillId="11" borderId="57" xfId="5" applyFont="1" applyFill="1" applyBorder="1" applyAlignment="1">
      <alignment horizontal="center"/>
    </xf>
    <xf numFmtId="0" fontId="18" fillId="11" borderId="58" xfId="5" applyFont="1" applyFill="1" applyBorder="1" applyAlignment="1">
      <alignment horizontal="center"/>
    </xf>
    <xf numFmtId="0" fontId="28" fillId="0" borderId="9" xfId="5" applyBorder="1"/>
    <xf numFmtId="0" fontId="28" fillId="0" borderId="8" xfId="5" applyBorder="1"/>
    <xf numFmtId="0" fontId="57" fillId="0" borderId="8" xfId="5" applyFont="1" applyBorder="1"/>
    <xf numFmtId="0" fontId="60" fillId="0" borderId="8" xfId="5" applyFont="1" applyBorder="1" applyAlignment="1">
      <alignment horizontal="right"/>
    </xf>
    <xf numFmtId="0" fontId="22" fillId="0" borderId="8" xfId="5" applyFont="1" applyBorder="1" applyAlignment="1">
      <alignment vertical="center"/>
    </xf>
    <xf numFmtId="0" fontId="21" fillId="0" borderId="8" xfId="5" applyFont="1" applyBorder="1" applyAlignment="1">
      <alignment horizontal="right"/>
    </xf>
    <xf numFmtId="0" fontId="28" fillId="0" borderId="8" xfId="5" applyBorder="1" applyAlignment="1">
      <alignment vertical="center"/>
    </xf>
    <xf numFmtId="0" fontId="57" fillId="17" borderId="9" xfId="5" applyFont="1" applyFill="1" applyBorder="1" applyAlignment="1" applyProtection="1">
      <alignment horizontal="left"/>
      <protection locked="0"/>
    </xf>
    <xf numFmtId="0" fontId="28" fillId="17" borderId="9" xfId="15" applyFont="1" applyFill="1" applyBorder="1" applyAlignment="1" applyProtection="1">
      <alignment horizontal="left"/>
      <protection locked="0"/>
    </xf>
    <xf numFmtId="0" fontId="57" fillId="17" borderId="8" xfId="5" applyFont="1" applyFill="1" applyBorder="1" applyAlignment="1" applyProtection="1">
      <alignment horizontal="left"/>
      <protection locked="0"/>
    </xf>
    <xf numFmtId="0" fontId="29" fillId="17" borderId="8" xfId="15" applyFont="1" applyFill="1" applyBorder="1" applyAlignment="1" applyProtection="1">
      <alignment horizontal="left"/>
      <protection locked="0"/>
    </xf>
    <xf numFmtId="0" fontId="28" fillId="17" borderId="8" xfId="5" applyFill="1" applyBorder="1" applyAlignment="1" applyProtection="1">
      <alignment horizontal="left"/>
      <protection locked="0"/>
    </xf>
    <xf numFmtId="0" fontId="28" fillId="17" borderId="8" xfId="15" applyFont="1" applyFill="1" applyBorder="1" applyAlignment="1" applyProtection="1">
      <alignment horizontal="left" wrapText="1"/>
      <protection locked="0"/>
    </xf>
    <xf numFmtId="0" fontId="28" fillId="17" borderId="8" xfId="5" applyFill="1" applyBorder="1" applyAlignment="1" applyProtection="1">
      <alignment horizontal="left" wrapText="1"/>
      <protection locked="0"/>
    </xf>
    <xf numFmtId="0" fontId="28" fillId="17" borderId="8" xfId="15" applyFont="1" applyFill="1" applyBorder="1" applyAlignment="1" applyProtection="1">
      <alignment horizontal="left"/>
      <protection locked="0"/>
    </xf>
    <xf numFmtId="0" fontId="29" fillId="17" borderId="8" xfId="5" applyFont="1" applyFill="1" applyBorder="1" applyAlignment="1" applyProtection="1">
      <alignment horizontal="left"/>
      <protection locked="0"/>
    </xf>
    <xf numFmtId="0" fontId="28" fillId="17" borderId="8" xfId="1" applyFont="1" applyFill="1" applyBorder="1" applyAlignment="1" applyProtection="1">
      <alignment horizontal="center" vertical="center"/>
      <protection locked="0"/>
    </xf>
    <xf numFmtId="0" fontId="28" fillId="17" borderId="9" xfId="1" applyFont="1" applyFill="1" applyBorder="1" applyAlignment="1" applyProtection="1">
      <alignment horizontal="center" vertical="center" wrapText="1"/>
      <protection locked="0"/>
    </xf>
    <xf numFmtId="0" fontId="28" fillId="17" borderId="16" xfId="1" applyFont="1" applyFill="1" applyBorder="1" applyAlignment="1" applyProtection="1">
      <alignment horizontal="center" vertical="center"/>
      <protection locked="0"/>
    </xf>
    <xf numFmtId="0" fontId="28" fillId="17" borderId="8" xfId="1" applyFont="1" applyFill="1" applyBorder="1" applyAlignment="1" applyProtection="1">
      <alignment horizontal="center" vertical="center" wrapText="1"/>
      <protection locked="0"/>
    </xf>
    <xf numFmtId="0" fontId="28" fillId="17" borderId="16" xfId="1" applyFont="1" applyFill="1" applyBorder="1" applyAlignment="1" applyProtection="1">
      <alignment horizontal="center" vertical="center" wrapText="1"/>
      <protection locked="0"/>
    </xf>
    <xf numFmtId="0" fontId="28" fillId="17" borderId="8" xfId="2" applyFont="1" applyFill="1" applyBorder="1" applyAlignment="1" applyProtection="1">
      <alignment horizontal="center" vertical="center"/>
      <protection locked="0"/>
    </xf>
    <xf numFmtId="0" fontId="28" fillId="17" borderId="26" xfId="2" applyFont="1" applyFill="1" applyBorder="1" applyAlignment="1" applyProtection="1">
      <alignment horizontal="center" vertical="center"/>
      <protection locked="0"/>
    </xf>
    <xf numFmtId="0" fontId="36" fillId="6" borderId="25" xfId="1" applyFont="1" applyFill="1" applyBorder="1" applyAlignment="1">
      <alignment horizontal="center" vertical="top" shrinkToFit="1"/>
    </xf>
    <xf numFmtId="0" fontId="36" fillId="6" borderId="22" xfId="1" applyFont="1" applyFill="1" applyBorder="1" applyAlignment="1">
      <alignment horizontal="center" vertical="top" shrinkToFit="1"/>
    </xf>
    <xf numFmtId="0" fontId="40" fillId="0" borderId="44" xfId="1" applyFont="1" applyBorder="1" applyAlignment="1">
      <alignment horizontal="center" vertical="center" wrapText="1"/>
    </xf>
    <xf numFmtId="164" fontId="32" fillId="17" borderId="16" xfId="1" applyNumberFormat="1" applyFill="1" applyBorder="1" applyAlignment="1" applyProtection="1">
      <alignment horizontal="center" vertical="center" wrapText="1"/>
      <protection locked="0"/>
    </xf>
    <xf numFmtId="0" fontId="11" fillId="17" borderId="8" xfId="3" applyFont="1" applyFill="1" applyBorder="1" applyProtection="1">
      <protection locked="0"/>
    </xf>
    <xf numFmtId="164" fontId="16" fillId="17" borderId="8" xfId="3" applyNumberFormat="1" applyFill="1" applyBorder="1" applyAlignment="1" applyProtection="1">
      <alignment horizontal="center" vertical="center"/>
      <protection locked="0"/>
    </xf>
    <xf numFmtId="0" fontId="16" fillId="17" borderId="8" xfId="3" applyFill="1" applyBorder="1" applyProtection="1">
      <protection locked="0"/>
    </xf>
    <xf numFmtId="164" fontId="16" fillId="17" borderId="48" xfId="3" applyNumberFormat="1" applyFill="1" applyBorder="1" applyAlignment="1" applyProtection="1">
      <alignment horizontal="center" vertical="center"/>
      <protection locked="0"/>
    </xf>
    <xf numFmtId="0" fontId="16" fillId="0" borderId="9" xfId="3" applyBorder="1"/>
    <xf numFmtId="1" fontId="31" fillId="17" borderId="44" xfId="3" applyNumberFormat="1" applyFont="1" applyFill="1" applyBorder="1" applyAlignment="1" applyProtection="1">
      <alignment horizontal="center" vertical="center"/>
      <protection locked="0"/>
    </xf>
    <xf numFmtId="0" fontId="38" fillId="0" borderId="9" xfId="3" applyFont="1" applyBorder="1" applyAlignment="1">
      <alignment horizontal="center"/>
    </xf>
    <xf numFmtId="164" fontId="38" fillId="0" borderId="9" xfId="3" applyNumberFormat="1" applyFont="1" applyBorder="1" applyAlignment="1">
      <alignment horizontal="center" vertical="center"/>
    </xf>
    <xf numFmtId="0" fontId="41" fillId="5" borderId="33" xfId="3" applyFont="1" applyFill="1" applyBorder="1" applyAlignment="1">
      <alignment horizontal="right" vertical="center" wrapText="1"/>
    </xf>
    <xf numFmtId="0" fontId="65" fillId="0" borderId="0" xfId="3" applyFont="1" applyAlignment="1">
      <alignment vertical="center" wrapText="1"/>
    </xf>
    <xf numFmtId="0" fontId="96" fillId="0" borderId="0" xfId="3" applyFont="1" applyAlignment="1">
      <alignment vertical="center" wrapText="1"/>
    </xf>
    <xf numFmtId="0" fontId="65" fillId="17" borderId="1" xfId="3" applyFont="1" applyFill="1" applyBorder="1" applyAlignment="1" applyProtection="1">
      <alignment horizontal="center" vertical="center" wrapText="1"/>
      <protection locked="0"/>
    </xf>
    <xf numFmtId="0" fontId="67" fillId="17" borderId="28" xfId="3" applyFont="1" applyFill="1" applyBorder="1" applyAlignment="1" applyProtection="1">
      <alignment vertical="center" wrapText="1"/>
      <protection locked="0"/>
    </xf>
    <xf numFmtId="1" fontId="16" fillId="17" borderId="28" xfId="3" applyNumberFormat="1" applyFill="1" applyBorder="1" applyAlignment="1" applyProtection="1">
      <alignment horizontal="center" vertical="center" wrapText="1"/>
      <protection locked="0"/>
    </xf>
    <xf numFmtId="42" fontId="16" fillId="17" borderId="28" xfId="3" applyNumberFormat="1" applyFill="1" applyBorder="1" applyAlignment="1" applyProtection="1">
      <alignment horizontal="center" vertical="center" wrapText="1"/>
      <protection locked="0"/>
    </xf>
    <xf numFmtId="42" fontId="31" fillId="5" borderId="28" xfId="19" applyNumberFormat="1" applyFont="1" applyFill="1" applyBorder="1" applyAlignment="1" applyProtection="1">
      <alignment horizontal="center" vertical="center" wrapText="1"/>
    </xf>
    <xf numFmtId="0" fontId="55" fillId="0" borderId="0" xfId="3" applyFont="1" applyAlignment="1">
      <alignment horizontal="center" vertical="center" wrapText="1"/>
    </xf>
    <xf numFmtId="0" fontId="16" fillId="17" borderId="1" xfId="3" applyFill="1" applyBorder="1" applyAlignment="1" applyProtection="1">
      <alignment horizontal="left" vertical="center"/>
      <protection locked="0"/>
    </xf>
    <xf numFmtId="0" fontId="43" fillId="0" borderId="8" xfId="3" applyFont="1" applyBorder="1" applyAlignment="1">
      <alignment horizontal="left" vertical="center"/>
    </xf>
    <xf numFmtId="164" fontId="21" fillId="17" borderId="61" xfId="5" applyNumberFormat="1" applyFont="1" applyFill="1" applyBorder="1" applyAlignment="1" applyProtection="1">
      <alignment horizontal="center" vertical="center"/>
      <protection locked="0"/>
    </xf>
    <xf numFmtId="44" fontId="21" fillId="4" borderId="65" xfId="26" applyFont="1" applyFill="1" applyBorder="1" applyAlignment="1" applyProtection="1">
      <alignment shrinkToFit="1"/>
      <protection locked="0"/>
    </xf>
    <xf numFmtId="44" fontId="21" fillId="4" borderId="60" xfId="26" applyFont="1" applyFill="1" applyBorder="1" applyAlignment="1" applyProtection="1">
      <alignment shrinkToFit="1"/>
      <protection locked="0"/>
    </xf>
    <xf numFmtId="1" fontId="90" fillId="17" borderId="2" xfId="5" applyNumberFormat="1" applyFont="1" applyFill="1" applyBorder="1" applyAlignment="1" applyProtection="1">
      <alignment horizontal="center" vertical="center" wrapText="1"/>
      <protection locked="0"/>
    </xf>
    <xf numFmtId="1" fontId="90" fillId="17" borderId="41" xfId="5" applyNumberFormat="1" applyFont="1" applyFill="1" applyBorder="1" applyAlignment="1" applyProtection="1">
      <alignment horizontal="center" vertical="center" wrapText="1"/>
      <protection locked="0"/>
    </xf>
    <xf numFmtId="1" fontId="90" fillId="5" borderId="41" xfId="5" applyNumberFormat="1" applyFont="1" applyFill="1" applyBorder="1" applyAlignment="1">
      <alignment horizontal="center" vertical="center" wrapText="1"/>
    </xf>
    <xf numFmtId="44" fontId="21" fillId="17" borderId="56" xfId="6" applyFont="1" applyFill="1" applyBorder="1" applyAlignment="1" applyProtection="1">
      <alignment shrinkToFit="1"/>
      <protection locked="0"/>
    </xf>
    <xf numFmtId="44" fontId="21" fillId="17" borderId="55" xfId="6" applyFont="1" applyFill="1" applyBorder="1" applyAlignment="1" applyProtection="1">
      <alignment shrinkToFit="1"/>
      <protection locked="0"/>
    </xf>
    <xf numFmtId="3" fontId="21" fillId="17" borderId="50" xfId="5" applyNumberFormat="1" applyFont="1" applyFill="1" applyBorder="1" applyAlignment="1" applyProtection="1">
      <alignment shrinkToFit="1"/>
      <protection locked="0"/>
    </xf>
    <xf numFmtId="44" fontId="21" fillId="17" borderId="28" xfId="6" applyFont="1" applyFill="1" applyBorder="1" applyProtection="1">
      <protection locked="0"/>
    </xf>
    <xf numFmtId="4" fontId="21" fillId="17" borderId="21" xfId="5" applyNumberFormat="1" applyFont="1" applyFill="1" applyBorder="1" applyAlignment="1" applyProtection="1">
      <alignment shrinkToFit="1"/>
      <protection locked="0"/>
    </xf>
    <xf numFmtId="0" fontId="7" fillId="17" borderId="8" xfId="30" applyFill="1" applyBorder="1" applyProtection="1">
      <protection locked="0"/>
    </xf>
    <xf numFmtId="0" fontId="7" fillId="17" borderId="8" xfId="30" applyFill="1" applyBorder="1" applyAlignment="1" applyProtection="1">
      <alignment horizontal="left" vertical="center"/>
      <protection locked="0"/>
    </xf>
    <xf numFmtId="1" fontId="7" fillId="17" borderId="8" xfId="30" applyNumberFormat="1" applyFill="1" applyBorder="1" applyAlignment="1" applyProtection="1">
      <alignment horizontal="center" vertical="center"/>
      <protection locked="0"/>
    </xf>
    <xf numFmtId="0" fontId="97" fillId="0" borderId="0" xfId="30" applyFont="1" applyAlignment="1">
      <alignment horizontal="center"/>
    </xf>
    <xf numFmtId="0" fontId="4" fillId="0" borderId="0" xfId="30" applyFont="1"/>
    <xf numFmtId="0" fontId="7" fillId="17" borderId="1" xfId="30" applyFill="1" applyBorder="1" applyAlignment="1" applyProtection="1">
      <alignment horizontal="left"/>
      <protection locked="0"/>
    </xf>
    <xf numFmtId="0" fontId="7" fillId="17" borderId="48" xfId="30" applyFill="1" applyBorder="1" applyProtection="1">
      <protection locked="0"/>
    </xf>
    <xf numFmtId="1" fontId="31" fillId="5" borderId="51" xfId="30" applyNumberFormat="1" applyFont="1" applyFill="1" applyBorder="1" applyAlignment="1">
      <alignment horizontal="center"/>
    </xf>
    <xf numFmtId="0" fontId="7" fillId="17" borderId="9" xfId="30" applyFill="1" applyBorder="1" applyProtection="1">
      <protection locked="0"/>
    </xf>
    <xf numFmtId="0" fontId="31" fillId="0" borderId="20" xfId="30" applyFont="1" applyBorder="1"/>
    <xf numFmtId="0" fontId="31" fillId="0" borderId="19" xfId="30" applyFont="1" applyBorder="1"/>
    <xf numFmtId="0" fontId="37" fillId="0" borderId="67" xfId="30" applyFont="1" applyBorder="1"/>
    <xf numFmtId="0" fontId="31" fillId="0" borderId="43" xfId="30" applyFont="1" applyBorder="1" applyAlignment="1">
      <alignment horizontal="center"/>
    </xf>
    <xf numFmtId="0" fontId="37" fillId="0" borderId="69" xfId="30" applyFont="1" applyBorder="1" applyAlignment="1">
      <alignment horizontal="center"/>
    </xf>
    <xf numFmtId="1" fontId="31" fillId="5" borderId="44" xfId="30" applyNumberFormat="1" applyFont="1" applyFill="1" applyBorder="1" applyAlignment="1">
      <alignment horizontal="center"/>
    </xf>
    <xf numFmtId="0" fontId="16" fillId="17" borderId="8" xfId="3" applyFill="1" applyBorder="1" applyAlignment="1" applyProtection="1">
      <alignment wrapText="1"/>
      <protection locked="0"/>
    </xf>
    <xf numFmtId="0" fontId="16" fillId="17" borderId="8" xfId="3" applyFill="1" applyBorder="1" applyAlignment="1" applyProtection="1">
      <alignment horizontal="left" vertical="top" wrapText="1"/>
      <protection locked="0"/>
    </xf>
    <xf numFmtId="1" fontId="36" fillId="17" borderId="44" xfId="3" applyNumberFormat="1" applyFont="1" applyFill="1" applyBorder="1" applyAlignment="1" applyProtection="1">
      <alignment horizontal="center" vertical="center"/>
      <protection locked="0"/>
    </xf>
    <xf numFmtId="0" fontId="38" fillId="5" borderId="33" xfId="3" applyFont="1" applyFill="1" applyBorder="1" applyAlignment="1">
      <alignment horizontal="center" vertical="center" wrapText="1"/>
    </xf>
    <xf numFmtId="0" fontId="16" fillId="0" borderId="32" xfId="3" applyBorder="1"/>
    <xf numFmtId="0" fontId="16" fillId="0" borderId="26" xfId="3" applyBorder="1" applyAlignment="1">
      <alignment wrapText="1"/>
    </xf>
    <xf numFmtId="0" fontId="14" fillId="0" borderId="32" xfId="3" applyFont="1" applyBorder="1"/>
    <xf numFmtId="0" fontId="16" fillId="0" borderId="18" xfId="3" applyBorder="1" applyAlignment="1">
      <alignment wrapText="1"/>
    </xf>
    <xf numFmtId="0" fontId="49" fillId="6" borderId="17" xfId="3" applyFont="1" applyFill="1" applyBorder="1" applyAlignment="1">
      <alignment horizontal="center" vertical="center"/>
    </xf>
    <xf numFmtId="0" fontId="49" fillId="6" borderId="16" xfId="3" applyFont="1" applyFill="1" applyBorder="1" applyAlignment="1">
      <alignment horizontal="center" vertical="center" wrapText="1"/>
    </xf>
    <xf numFmtId="1" fontId="38" fillId="17" borderId="17" xfId="3" applyNumberFormat="1" applyFont="1" applyFill="1" applyBorder="1" applyAlignment="1" applyProtection="1">
      <alignment horizontal="center" vertical="center"/>
      <protection locked="0"/>
    </xf>
    <xf numFmtId="0" fontId="16" fillId="17" borderId="16" xfId="3" applyFill="1" applyBorder="1" applyAlignment="1" applyProtection="1">
      <alignment horizontal="left" vertical="top" wrapText="1"/>
      <protection locked="0"/>
    </xf>
    <xf numFmtId="0" fontId="16" fillId="0" borderId="17" xfId="3" applyBorder="1"/>
    <xf numFmtId="0" fontId="16" fillId="0" borderId="16" xfId="3" applyBorder="1" applyAlignment="1">
      <alignment wrapText="1"/>
    </xf>
    <xf numFmtId="0" fontId="16" fillId="0" borderId="46" xfId="3" applyBorder="1"/>
    <xf numFmtId="0" fontId="45" fillId="8" borderId="47" xfId="3" applyFont="1" applyFill="1" applyBorder="1" applyAlignment="1">
      <alignment vertical="center" wrapText="1"/>
    </xf>
    <xf numFmtId="0" fontId="16" fillId="0" borderId="34" xfId="3" applyBorder="1"/>
    <xf numFmtId="0" fontId="16" fillId="0" borderId="70" xfId="3" applyBorder="1"/>
    <xf numFmtId="0" fontId="45" fillId="8" borderId="27" xfId="3" applyFont="1" applyFill="1" applyBorder="1" applyAlignment="1">
      <alignment vertical="center" wrapText="1"/>
    </xf>
    <xf numFmtId="49" fontId="38" fillId="5" borderId="22" xfId="3" applyNumberFormat="1" applyFont="1" applyFill="1" applyBorder="1" applyAlignment="1">
      <alignment horizontal="center" vertical="center" wrapText="1"/>
    </xf>
    <xf numFmtId="0" fontId="36" fillId="8" borderId="8" xfId="3" applyFont="1" applyFill="1" applyBorder="1" applyAlignment="1">
      <alignment horizontal="right" wrapText="1"/>
    </xf>
    <xf numFmtId="49" fontId="36" fillId="17" borderId="8" xfId="3" applyNumberFormat="1" applyFont="1" applyFill="1" applyBorder="1" applyAlignment="1" applyProtection="1">
      <alignment horizontal="center" vertical="center" wrapText="1"/>
      <protection locked="0"/>
    </xf>
    <xf numFmtId="0" fontId="31" fillId="5" borderId="7" xfId="3" applyFont="1" applyFill="1" applyBorder="1" applyAlignment="1">
      <alignment horizontal="right" vertical="center" wrapText="1"/>
    </xf>
    <xf numFmtId="0" fontId="12" fillId="17" borderId="16" xfId="3" applyFont="1" applyFill="1" applyBorder="1" applyAlignment="1" applyProtection="1">
      <alignment horizontal="center" vertical="center" shrinkToFit="1"/>
      <protection locked="0"/>
    </xf>
    <xf numFmtId="0" fontId="31" fillId="0" borderId="32" xfId="3" applyFont="1" applyBorder="1" applyAlignment="1">
      <alignment horizontal="right" vertical="center" wrapText="1"/>
    </xf>
    <xf numFmtId="0" fontId="16" fillId="8" borderId="8" xfId="3" applyFill="1" applyBorder="1" applyAlignment="1">
      <alignment wrapText="1"/>
    </xf>
    <xf numFmtId="1" fontId="31" fillId="17" borderId="34" xfId="3" applyNumberFormat="1" applyFont="1" applyFill="1" applyBorder="1" applyAlignment="1" applyProtection="1">
      <alignment horizontal="center" vertical="center" wrapText="1"/>
      <protection locked="0"/>
    </xf>
    <xf numFmtId="0" fontId="21" fillId="0" borderId="37" xfId="0" applyFont="1" applyBorder="1" applyAlignment="1">
      <alignment horizontal="center"/>
    </xf>
    <xf numFmtId="0" fontId="21" fillId="0" borderId="32" xfId="0" applyFont="1" applyBorder="1"/>
    <xf numFmtId="0" fontId="0" fillId="0" borderId="26" xfId="0" applyBorder="1"/>
    <xf numFmtId="0" fontId="38" fillId="17" borderId="27" xfId="1" applyFont="1" applyFill="1" applyBorder="1" applyAlignment="1" applyProtection="1">
      <alignment vertical="center" wrapText="1"/>
      <protection locked="0"/>
    </xf>
    <xf numFmtId="0" fontId="39" fillId="17" borderId="29" xfId="1" applyFont="1" applyFill="1" applyBorder="1" applyAlignment="1" applyProtection="1">
      <alignment horizontal="center" vertical="center" wrapText="1"/>
      <protection locked="0"/>
    </xf>
    <xf numFmtId="0" fontId="2" fillId="0" borderId="0" xfId="34"/>
    <xf numFmtId="0" fontId="36" fillId="0" borderId="0" xfId="34" applyFont="1" applyAlignment="1">
      <alignment horizontal="center" vertical="center"/>
    </xf>
    <xf numFmtId="0" fontId="83" fillId="0" borderId="0" xfId="34" applyFont="1" applyAlignment="1">
      <alignment vertical="center"/>
    </xf>
    <xf numFmtId="0" fontId="102" fillId="0" borderId="0" xfId="34" applyFont="1" applyAlignment="1">
      <alignment horizontal="left" vertical="center"/>
    </xf>
    <xf numFmtId="0" fontId="106" fillId="0" borderId="0" xfId="34" applyFont="1" applyAlignment="1">
      <alignment horizontal="left" vertical="center" indent="8"/>
    </xf>
    <xf numFmtId="0" fontId="105" fillId="0" borderId="0" xfId="34" applyFont="1" applyAlignment="1">
      <alignment vertical="center"/>
    </xf>
    <xf numFmtId="0" fontId="83" fillId="0" borderId="0" xfId="34" applyFont="1" applyAlignment="1">
      <alignment horizontal="left" vertical="center" indent="8"/>
    </xf>
    <xf numFmtId="0" fontId="36" fillId="0" borderId="0" xfId="34" applyFont="1" applyAlignment="1">
      <alignment horizontal="center" vertical="center" wrapText="1"/>
    </xf>
    <xf numFmtId="0" fontId="2" fillId="0" borderId="0" xfId="34" applyAlignment="1">
      <alignment horizontal="right" wrapText="1"/>
    </xf>
    <xf numFmtId="0" fontId="2" fillId="0" borderId="0" xfId="34" applyAlignment="1">
      <alignment horizontal="right" vertical="center" wrapText="1"/>
    </xf>
    <xf numFmtId="0" fontId="2" fillId="0" borderId="8" xfId="34" applyBorder="1" applyAlignment="1">
      <alignment horizontal="center" vertical="center"/>
    </xf>
    <xf numFmtId="0" fontId="2" fillId="0" borderId="0" xfId="34" applyAlignment="1">
      <alignment horizontal="left" vertical="center" wrapText="1"/>
    </xf>
    <xf numFmtId="0" fontId="2" fillId="0" borderId="0" xfId="34" applyAlignment="1">
      <alignment wrapText="1"/>
    </xf>
    <xf numFmtId="0" fontId="2" fillId="0" borderId="0" xfId="34" applyAlignment="1">
      <alignment horizontal="center" vertical="top" wrapText="1"/>
    </xf>
    <xf numFmtId="0" fontId="2" fillId="0" borderId="0" xfId="34" applyAlignment="1">
      <alignment horizontal="center" vertical="top"/>
    </xf>
    <xf numFmtId="0" fontId="2" fillId="0" borderId="0" xfId="34" applyAlignment="1">
      <alignment horizontal="right"/>
    </xf>
    <xf numFmtId="0" fontId="2" fillId="0" borderId="1" xfId="34" applyBorder="1" applyAlignment="1">
      <alignment horizontal="center" vertical="center"/>
    </xf>
    <xf numFmtId="0" fontId="2" fillId="0" borderId="2" xfId="34" applyBorder="1" applyAlignment="1">
      <alignment horizontal="center" vertical="center"/>
    </xf>
    <xf numFmtId="0" fontId="2" fillId="0" borderId="13" xfId="34" applyBorder="1"/>
    <xf numFmtId="0" fontId="2" fillId="0" borderId="1" xfId="34" applyBorder="1" applyAlignment="1">
      <alignment horizontal="left" wrapText="1"/>
    </xf>
    <xf numFmtId="0" fontId="2" fillId="0" borderId="1" xfId="34" applyBorder="1" applyAlignment="1">
      <alignment wrapText="1"/>
    </xf>
    <xf numFmtId="0" fontId="81" fillId="0" borderId="0" xfId="36" applyFont="1"/>
    <xf numFmtId="0" fontId="21" fillId="0" borderId="0" xfId="36" applyFont="1" applyAlignment="1">
      <alignment horizontal="left" vertical="top"/>
    </xf>
    <xf numFmtId="0" fontId="81" fillId="0" borderId="0" xfId="36" applyFont="1" applyAlignment="1">
      <alignment horizontal="right" vertical="center"/>
    </xf>
    <xf numFmtId="0" fontId="20" fillId="0" borderId="0" xfId="36" applyFont="1" applyAlignment="1">
      <alignment horizontal="right" vertical="center"/>
    </xf>
    <xf numFmtId="0" fontId="81" fillId="0" borderId="0" xfId="36" applyFont="1" applyAlignment="1">
      <alignment horizontal="right"/>
    </xf>
    <xf numFmtId="1" fontId="81" fillId="0" borderId="1" xfId="36" applyNumberFormat="1" applyFont="1" applyBorder="1"/>
    <xf numFmtId="0" fontId="20" fillId="0" borderId="0" xfId="36" applyFont="1" applyAlignment="1">
      <alignment horizontal="right" vertical="center" wrapText="1"/>
    </xf>
    <xf numFmtId="0" fontId="81" fillId="0" borderId="0" xfId="36" applyFont="1" applyAlignment="1">
      <alignment horizontal="right" vertical="center" wrapText="1"/>
    </xf>
    <xf numFmtId="0" fontId="81" fillId="0" borderId="2" xfId="36" applyFont="1" applyBorder="1" applyAlignment="1" applyProtection="1">
      <alignment horizontal="center" vertical="center" wrapText="1"/>
      <protection locked="0"/>
    </xf>
    <xf numFmtId="0" fontId="82" fillId="0" borderId="0" xfId="36" applyFont="1" applyAlignment="1">
      <alignment horizontal="left" vertical="top"/>
    </xf>
    <xf numFmtId="0" fontId="109" fillId="0" borderId="0" xfId="36" applyFont="1" applyAlignment="1">
      <alignment horizontal="left" vertical="center" wrapText="1"/>
    </xf>
    <xf numFmtId="0" fontId="20" fillId="0" borderId="0" xfId="36" applyFont="1" applyAlignment="1">
      <alignment horizontal="right" vertical="top"/>
    </xf>
    <xf numFmtId="0" fontId="81" fillId="0" borderId="1" xfId="36" applyFont="1" applyBorder="1" applyAlignment="1">
      <alignment horizontal="center" vertical="center"/>
    </xf>
    <xf numFmtId="0" fontId="20" fillId="0" borderId="0" xfId="36" applyFont="1" applyAlignment="1">
      <alignment horizontal="left" vertical="top"/>
    </xf>
    <xf numFmtId="0" fontId="20" fillId="0" borderId="0" xfId="36" applyFont="1" applyAlignment="1">
      <alignment horizontal="left" vertical="center"/>
    </xf>
    <xf numFmtId="0" fontId="81" fillId="0" borderId="0" xfId="36" applyFont="1" applyAlignment="1">
      <alignment horizontal="left" vertical="center"/>
    </xf>
    <xf numFmtId="0" fontId="16" fillId="0" borderId="0" xfId="3" applyAlignment="1">
      <alignment horizontal="left"/>
    </xf>
    <xf numFmtId="0" fontId="16" fillId="0" borderId="8" xfId="3" applyBorder="1" applyAlignment="1">
      <alignment vertical="center"/>
    </xf>
    <xf numFmtId="42" fontId="21" fillId="17" borderId="1" xfId="6" applyNumberFormat="1" applyFont="1" applyFill="1" applyBorder="1" applyAlignment="1" applyProtection="1">
      <alignment horizontal="center" vertical="center" shrinkToFit="1"/>
      <protection locked="0"/>
    </xf>
    <xf numFmtId="0" fontId="18" fillId="0" borderId="0" xfId="5" applyFont="1" applyAlignment="1">
      <alignment horizontal="left" vertical="center" wrapText="1"/>
    </xf>
    <xf numFmtId="0" fontId="1" fillId="0" borderId="7" xfId="3" applyFont="1" applyBorder="1" applyAlignment="1">
      <alignment vertical="center"/>
    </xf>
    <xf numFmtId="0" fontId="0" fillId="0" borderId="0" xfId="0" applyAlignment="1">
      <alignment horizontal="center" vertical="top" wrapText="1"/>
    </xf>
    <xf numFmtId="0" fontId="0" fillId="0" borderId="0" xfId="0" applyAlignment="1">
      <alignment horizontal="left" vertical="top"/>
    </xf>
    <xf numFmtId="0" fontId="111" fillId="0" borderId="0" xfId="0" applyFont="1" applyAlignment="1">
      <alignment horizontal="left" vertical="top" wrapText="1" indent="11"/>
    </xf>
    <xf numFmtId="0" fontId="111" fillId="0" borderId="0" xfId="0" applyFont="1" applyAlignment="1">
      <alignment horizontal="left" wrapText="1"/>
    </xf>
    <xf numFmtId="0" fontId="62" fillId="0" borderId="33" xfId="5" applyFont="1" applyBorder="1" applyAlignment="1">
      <alignment horizontal="center" vertical="center"/>
    </xf>
    <xf numFmtId="0" fontId="62" fillId="0" borderId="24" xfId="5" applyFont="1" applyBorder="1" applyAlignment="1">
      <alignment horizontal="center" vertical="center"/>
    </xf>
    <xf numFmtId="0" fontId="62" fillId="0" borderId="22" xfId="5" applyFont="1" applyBorder="1" applyAlignment="1">
      <alignment horizontal="center" vertical="center"/>
    </xf>
    <xf numFmtId="0" fontId="64" fillId="0" borderId="10" xfId="5" applyFont="1" applyBorder="1" applyAlignment="1">
      <alignment horizontal="center" vertical="center" wrapText="1"/>
    </xf>
    <xf numFmtId="0" fontId="64" fillId="0" borderId="2" xfId="5" applyFont="1" applyBorder="1" applyAlignment="1">
      <alignment horizontal="center" vertical="center" wrapText="1"/>
    </xf>
    <xf numFmtId="0" fontId="64" fillId="0" borderId="7" xfId="5" applyFont="1" applyBorder="1" applyAlignment="1">
      <alignment horizontal="center" vertical="center" wrapText="1"/>
    </xf>
    <xf numFmtId="0" fontId="34" fillId="0" borderId="17" xfId="1" applyFont="1" applyBorder="1" applyAlignment="1">
      <alignment horizontal="center" vertical="center" wrapText="1"/>
    </xf>
    <xf numFmtId="0" fontId="34" fillId="0" borderId="16" xfId="1" applyFont="1" applyBorder="1" applyAlignment="1">
      <alignment horizontal="center" vertical="center" wrapText="1"/>
    </xf>
    <xf numFmtId="0" fontId="34" fillId="0" borderId="15" xfId="1" applyFont="1" applyBorder="1" applyAlignment="1">
      <alignment horizontal="center" vertical="center" wrapText="1"/>
    </xf>
    <xf numFmtId="0" fontId="34" fillId="0" borderId="14" xfId="1" applyFont="1" applyBorder="1" applyAlignment="1">
      <alignment horizontal="center" vertical="center" wrapText="1"/>
    </xf>
    <xf numFmtId="0" fontId="38" fillId="0" borderId="20" xfId="1" applyFont="1" applyBorder="1" applyAlignment="1">
      <alignment horizontal="center" vertical="top" wrapText="1"/>
    </xf>
    <xf numFmtId="0" fontId="38" fillId="0" borderId="19" xfId="1" applyFont="1" applyBorder="1" applyAlignment="1">
      <alignment horizontal="center" vertical="top" wrapText="1"/>
    </xf>
    <xf numFmtId="0" fontId="38" fillId="0" borderId="30" xfId="1" applyFont="1" applyBorder="1" applyAlignment="1">
      <alignment horizontal="center" vertical="top" wrapText="1"/>
    </xf>
    <xf numFmtId="0" fontId="41" fillId="7" borderId="33" xfId="1" applyFont="1" applyFill="1" applyBorder="1" applyAlignment="1">
      <alignment horizontal="center" vertical="center" wrapText="1"/>
    </xf>
    <xf numFmtId="0" fontId="41" fillId="7" borderId="24" xfId="1" applyFont="1" applyFill="1" applyBorder="1" applyAlignment="1">
      <alignment horizontal="center" vertical="center" wrapText="1"/>
    </xf>
    <xf numFmtId="0" fontId="41" fillId="7" borderId="22" xfId="1" applyFont="1" applyFill="1" applyBorder="1" applyAlignment="1">
      <alignment horizontal="center" vertical="center" wrapText="1"/>
    </xf>
    <xf numFmtId="0" fontId="3" fillId="0" borderId="20" xfId="1" applyFont="1" applyBorder="1" applyAlignment="1">
      <alignment horizontal="center" vertical="center" wrapText="1"/>
    </xf>
    <xf numFmtId="0" fontId="16" fillId="0" borderId="19" xfId="1" applyFont="1" applyBorder="1" applyAlignment="1">
      <alignment horizontal="center" vertical="center" wrapText="1"/>
    </xf>
    <xf numFmtId="0" fontId="16" fillId="0" borderId="30" xfId="1" applyFont="1" applyBorder="1" applyAlignment="1">
      <alignment horizontal="center" vertical="center" wrapText="1"/>
    </xf>
    <xf numFmtId="0" fontId="77" fillId="0" borderId="29" xfId="1" applyFont="1" applyBorder="1" applyAlignment="1">
      <alignment horizontal="center" vertical="center" wrapText="1"/>
    </xf>
    <xf numFmtId="0" fontId="77" fillId="0" borderId="28" xfId="1" applyFont="1" applyBorder="1" applyAlignment="1">
      <alignment horizontal="center" vertical="center" wrapText="1"/>
    </xf>
    <xf numFmtId="0" fontId="77" fillId="0" borderId="27" xfId="1" applyFont="1" applyBorder="1" applyAlignment="1">
      <alignment horizontal="center" vertical="center" wrapText="1"/>
    </xf>
    <xf numFmtId="0" fontId="40" fillId="0" borderId="19" xfId="1" applyFont="1" applyBorder="1" applyAlignment="1">
      <alignment vertical="top" wrapText="1"/>
    </xf>
    <xf numFmtId="0" fontId="40" fillId="0" borderId="22" xfId="1" applyFont="1" applyBorder="1" applyAlignment="1">
      <alignment vertical="top" wrapText="1"/>
    </xf>
    <xf numFmtId="0" fontId="36" fillId="0" borderId="46" xfId="1" applyFont="1" applyBorder="1" applyAlignment="1">
      <alignment horizontal="center" vertical="center" wrapText="1"/>
    </xf>
    <xf numFmtId="0" fontId="36" fillId="0" borderId="45" xfId="1" applyFont="1" applyBorder="1" applyAlignment="1">
      <alignment horizontal="center" vertical="center" wrapText="1"/>
    </xf>
    <xf numFmtId="0" fontId="36" fillId="0" borderId="29" xfId="1" applyFont="1" applyBorder="1" applyAlignment="1">
      <alignment horizontal="center" vertical="center" wrapText="1"/>
    </xf>
    <xf numFmtId="0" fontId="36" fillId="0" borderId="27" xfId="1" applyFont="1" applyBorder="1" applyAlignment="1">
      <alignment horizontal="center" vertical="center" wrapText="1"/>
    </xf>
    <xf numFmtId="0" fontId="38" fillId="17" borderId="51" xfId="1" applyFont="1" applyFill="1" applyBorder="1" applyAlignment="1" applyProtection="1">
      <alignment horizontal="center" vertical="center" wrapText="1"/>
      <protection locked="0"/>
    </xf>
    <xf numFmtId="0" fontId="38" fillId="17" borderId="49" xfId="1" applyFont="1" applyFill="1" applyBorder="1" applyAlignment="1" applyProtection="1">
      <alignment horizontal="center" vertical="center" wrapText="1"/>
      <protection locked="0"/>
    </xf>
    <xf numFmtId="0" fontId="36" fillId="7" borderId="11" xfId="3" applyFont="1" applyFill="1" applyBorder="1" applyAlignment="1">
      <alignment horizontal="center" vertical="center" wrapText="1"/>
    </xf>
    <xf numFmtId="0" fontId="41" fillId="7" borderId="13" xfId="3" applyFont="1" applyFill="1" applyBorder="1" applyAlignment="1">
      <alignment horizontal="center" vertical="center" wrapText="1"/>
    </xf>
    <xf numFmtId="0" fontId="41" fillId="7" borderId="12" xfId="3" applyFont="1" applyFill="1" applyBorder="1" applyAlignment="1">
      <alignment horizontal="center" vertical="center" wrapText="1"/>
    </xf>
    <xf numFmtId="0" fontId="31" fillId="0" borderId="10" xfId="3" applyFont="1" applyBorder="1" applyAlignment="1">
      <alignment horizontal="center"/>
    </xf>
    <xf numFmtId="0" fontId="31" fillId="0" borderId="2" xfId="3" applyFont="1" applyBorder="1" applyAlignment="1">
      <alignment horizontal="center"/>
    </xf>
    <xf numFmtId="0" fontId="31" fillId="0" borderId="7" xfId="3" applyFont="1" applyBorder="1" applyAlignment="1">
      <alignment horizontal="center"/>
    </xf>
    <xf numFmtId="0" fontId="43" fillId="0" borderId="10" xfId="3" applyFont="1" applyBorder="1" applyAlignment="1">
      <alignment horizontal="center" vertical="center" wrapText="1"/>
    </xf>
    <xf numFmtId="0" fontId="43" fillId="0" borderId="2" xfId="3" applyFont="1" applyBorder="1" applyAlignment="1">
      <alignment horizontal="center" vertical="center" wrapText="1"/>
    </xf>
    <xf numFmtId="0" fontId="43" fillId="0" borderId="7" xfId="3" applyFont="1" applyBorder="1" applyAlignment="1">
      <alignment horizontal="center" vertical="center" wrapText="1"/>
    </xf>
    <xf numFmtId="0" fontId="31" fillId="8" borderId="10" xfId="3" applyFont="1" applyFill="1" applyBorder="1" applyAlignment="1">
      <alignment horizontal="right"/>
    </xf>
    <xf numFmtId="0" fontId="31" fillId="8" borderId="2" xfId="3" applyFont="1" applyFill="1" applyBorder="1" applyAlignment="1">
      <alignment horizontal="right"/>
    </xf>
    <xf numFmtId="0" fontId="41" fillId="17" borderId="24" xfId="3" applyFont="1" applyFill="1" applyBorder="1" applyAlignment="1" applyProtection="1">
      <alignment horizontal="center" vertical="center" wrapText="1"/>
      <protection locked="0"/>
    </xf>
    <xf numFmtId="0" fontId="41" fillId="17" borderId="22" xfId="3" applyFont="1" applyFill="1" applyBorder="1" applyAlignment="1" applyProtection="1">
      <alignment horizontal="center" vertical="center" wrapText="1"/>
      <protection locked="0"/>
    </xf>
    <xf numFmtId="0" fontId="68" fillId="0" borderId="0" xfId="3" applyFont="1" applyAlignment="1">
      <alignment horizontal="center" vertical="center" wrapText="1"/>
    </xf>
    <xf numFmtId="0" fontId="55" fillId="0" borderId="0" xfId="3" applyFont="1" applyAlignment="1">
      <alignment horizontal="center" vertical="center" wrapText="1"/>
    </xf>
    <xf numFmtId="0" fontId="38" fillId="0" borderId="0" xfId="3" applyFont="1" applyAlignment="1">
      <alignment horizontal="center" vertical="center" wrapText="1"/>
    </xf>
    <xf numFmtId="0" fontId="55" fillId="0" borderId="33" xfId="3" applyFont="1" applyBorder="1" applyAlignment="1">
      <alignment horizontal="left" vertical="center" wrapText="1"/>
    </xf>
    <xf numFmtId="0" fontId="55" fillId="0" borderId="22" xfId="3" applyFont="1" applyBorder="1" applyAlignment="1">
      <alignment horizontal="left" vertical="center" wrapText="1"/>
    </xf>
    <xf numFmtId="0" fontId="31" fillId="16" borderId="48" xfId="3" applyFont="1" applyFill="1" applyBorder="1" applyAlignment="1">
      <alignment horizontal="right" vertical="center"/>
    </xf>
    <xf numFmtId="0" fontId="31" fillId="16" borderId="9" xfId="3" applyFont="1" applyFill="1" applyBorder="1" applyAlignment="1">
      <alignment horizontal="right" vertical="center"/>
    </xf>
    <xf numFmtId="0" fontId="1" fillId="0" borderId="11" xfId="3" applyFont="1" applyBorder="1" applyAlignment="1">
      <alignment horizontal="left" vertical="center" wrapText="1"/>
    </xf>
    <xf numFmtId="0" fontId="16" fillId="0" borderId="13" xfId="3" applyBorder="1" applyAlignment="1">
      <alignment horizontal="left" vertical="center" wrapText="1"/>
    </xf>
    <xf numFmtId="0" fontId="16" fillId="0" borderId="12" xfId="3" applyBorder="1" applyAlignment="1">
      <alignment horizontal="left" vertical="center" wrapText="1"/>
    </xf>
    <xf numFmtId="0" fontId="16" fillId="0" borderId="5" xfId="3" applyBorder="1" applyAlignment="1">
      <alignment horizontal="left" vertical="center" wrapText="1"/>
    </xf>
    <xf numFmtId="0" fontId="16" fillId="0" borderId="1" xfId="3" applyBorder="1" applyAlignment="1">
      <alignment horizontal="left" vertical="center" wrapText="1"/>
    </xf>
    <xf numFmtId="0" fontId="16" fillId="0" borderId="6" xfId="3" applyBorder="1" applyAlignment="1">
      <alignment horizontal="left" vertical="center" wrapText="1"/>
    </xf>
    <xf numFmtId="0" fontId="70" fillId="0" borderId="8" xfId="3" applyFont="1" applyBorder="1" applyAlignment="1">
      <alignment horizontal="center" vertical="center" wrapText="1"/>
    </xf>
    <xf numFmtId="0" fontId="71" fillId="0" borderId="8" xfId="3" applyFont="1" applyBorder="1" applyAlignment="1">
      <alignment horizontal="center" vertical="center" textRotation="180" wrapText="1"/>
    </xf>
    <xf numFmtId="0" fontId="16" fillId="0" borderId="8" xfId="3" applyBorder="1" applyAlignment="1">
      <alignment horizontal="center" vertical="center" wrapText="1"/>
    </xf>
    <xf numFmtId="0" fontId="43" fillId="0" borderId="10" xfId="3" applyFont="1" applyBorder="1" applyAlignment="1">
      <alignment horizontal="center" vertical="center"/>
    </xf>
    <xf numFmtId="0" fontId="43" fillId="0" borderId="2" xfId="3" applyFont="1" applyBorder="1" applyAlignment="1">
      <alignment horizontal="center" vertical="center"/>
    </xf>
    <xf numFmtId="0" fontId="43" fillId="0" borderId="7" xfId="3" applyFont="1" applyBorder="1" applyAlignment="1">
      <alignment horizontal="center" vertical="center"/>
    </xf>
    <xf numFmtId="0" fontId="72" fillId="0" borderId="8" xfId="3" applyFont="1" applyBorder="1" applyAlignment="1">
      <alignment horizontal="center" vertical="center" wrapText="1"/>
    </xf>
    <xf numFmtId="0" fontId="73" fillId="0" borderId="10" xfId="3" applyFont="1" applyBorder="1" applyAlignment="1">
      <alignment horizontal="left" vertical="center" wrapText="1"/>
    </xf>
    <xf numFmtId="0" fontId="73" fillId="0" borderId="2" xfId="3" applyFont="1" applyBorder="1" applyAlignment="1">
      <alignment horizontal="left" vertical="center" wrapText="1"/>
    </xf>
    <xf numFmtId="0" fontId="73" fillId="0" borderId="7" xfId="3" applyFont="1" applyBorder="1" applyAlignment="1">
      <alignment horizontal="left" vertical="center" wrapText="1"/>
    </xf>
    <xf numFmtId="0" fontId="59" fillId="0" borderId="63" xfId="5" applyFont="1" applyBorder="1" applyAlignment="1">
      <alignment horizontal="center" vertical="center"/>
    </xf>
    <xf numFmtId="0" fontId="62" fillId="0" borderId="20" xfId="5" applyFont="1" applyBorder="1" applyAlignment="1">
      <alignment horizontal="center" vertical="center"/>
    </xf>
    <xf numFmtId="0" fontId="62" fillId="0" borderId="19" xfId="5" applyFont="1" applyBorder="1" applyAlignment="1">
      <alignment horizontal="center" vertical="center"/>
    </xf>
    <xf numFmtId="0" fontId="62" fillId="0" borderId="30" xfId="5" applyFont="1" applyBorder="1" applyAlignment="1">
      <alignment horizontal="center" vertical="center"/>
    </xf>
    <xf numFmtId="0" fontId="93" fillId="19" borderId="54" xfId="5" applyFont="1" applyFill="1" applyBorder="1" applyAlignment="1">
      <alignment horizontal="center" vertical="center"/>
    </xf>
    <xf numFmtId="0" fontId="93" fillId="19" borderId="2" xfId="5" applyFont="1" applyFill="1" applyBorder="1" applyAlignment="1">
      <alignment horizontal="center" vertical="center"/>
    </xf>
    <xf numFmtId="0" fontId="93" fillId="19" borderId="35" xfId="5" applyFont="1" applyFill="1" applyBorder="1" applyAlignment="1">
      <alignment horizontal="center" vertical="center"/>
    </xf>
    <xf numFmtId="0" fontId="86" fillId="0" borderId="29" xfId="5" applyFont="1" applyBorder="1" applyAlignment="1">
      <alignment horizontal="center" vertical="center"/>
    </xf>
    <xf numFmtId="0" fontId="86" fillId="0" borderId="28" xfId="5" applyFont="1" applyBorder="1" applyAlignment="1">
      <alignment horizontal="center" vertical="center"/>
    </xf>
    <xf numFmtId="0" fontId="86" fillId="0" borderId="27" xfId="5" applyFont="1" applyBorder="1" applyAlignment="1">
      <alignment horizontal="center" vertical="center"/>
    </xf>
    <xf numFmtId="0" fontId="22" fillId="17" borderId="9" xfId="5" applyFont="1" applyFill="1" applyBorder="1" applyAlignment="1" applyProtection="1">
      <alignment horizontal="center" vertical="center" shrinkToFit="1"/>
      <protection locked="0"/>
    </xf>
    <xf numFmtId="0" fontId="22" fillId="17" borderId="9" xfId="5" applyFont="1" applyFill="1" applyBorder="1" applyAlignment="1" applyProtection="1">
      <alignment horizontal="center" shrinkToFit="1"/>
      <protection locked="0"/>
    </xf>
    <xf numFmtId="0" fontId="22" fillId="17" borderId="18" xfId="5" applyFont="1" applyFill="1" applyBorder="1" applyAlignment="1" applyProtection="1">
      <alignment horizontal="center" shrinkToFit="1"/>
      <protection locked="0"/>
    </xf>
    <xf numFmtId="0" fontId="22" fillId="20" borderId="38" xfId="5" applyFont="1" applyFill="1" applyBorder="1" applyAlignment="1">
      <alignment horizontal="left" vertical="center"/>
    </xf>
    <xf numFmtId="0" fontId="22" fillId="20" borderId="66" xfId="5" applyFont="1" applyFill="1" applyBorder="1" applyAlignment="1">
      <alignment horizontal="left" vertical="center"/>
    </xf>
    <xf numFmtId="0" fontId="18" fillId="20" borderId="20" xfId="5" applyFont="1" applyFill="1" applyBorder="1" applyAlignment="1">
      <alignment horizontal="left"/>
    </xf>
    <xf numFmtId="0" fontId="18" fillId="20" borderId="19" xfId="5" applyFont="1" applyFill="1" applyBorder="1" applyAlignment="1">
      <alignment horizontal="left"/>
    </xf>
    <xf numFmtId="0" fontId="22" fillId="20" borderId="37" xfId="5" applyFont="1" applyFill="1" applyBorder="1" applyAlignment="1">
      <alignment horizontal="left" vertical="center"/>
    </xf>
    <xf numFmtId="0" fontId="23" fillId="20" borderId="37" xfId="5" applyFont="1" applyFill="1" applyBorder="1" applyAlignment="1">
      <alignment horizontal="center" vertical="center" wrapText="1"/>
    </xf>
    <xf numFmtId="0" fontId="23" fillId="20" borderId="36" xfId="5" applyFont="1" applyFill="1" applyBorder="1" applyAlignment="1">
      <alignment horizontal="center" vertical="center" wrapText="1"/>
    </xf>
    <xf numFmtId="0" fontId="21" fillId="8" borderId="15" xfId="5" applyFont="1" applyFill="1" applyBorder="1" applyAlignment="1">
      <alignment horizontal="center" vertical="center"/>
    </xf>
    <xf numFmtId="0" fontId="21" fillId="8" borderId="43" xfId="5" applyFont="1" applyFill="1" applyBorder="1" applyAlignment="1">
      <alignment horizontal="center" vertical="center"/>
    </xf>
    <xf numFmtId="0" fontId="28" fillId="17" borderId="21" xfId="5" applyFill="1" applyBorder="1" applyAlignment="1" applyProtection="1">
      <alignment horizontal="left" vertical="center" wrapText="1" shrinkToFit="1"/>
      <protection locked="0"/>
    </xf>
    <xf numFmtId="0" fontId="28" fillId="17" borderId="9" xfId="5" applyFill="1" applyBorder="1" applyAlignment="1" applyProtection="1">
      <alignment horizontal="left" vertical="center" wrapText="1" shrinkToFit="1"/>
      <protection locked="0"/>
    </xf>
    <xf numFmtId="0" fontId="28" fillId="17" borderId="17" xfId="5" applyFill="1" applyBorder="1" applyAlignment="1" applyProtection="1">
      <alignment horizontal="left" vertical="center" wrapText="1" shrinkToFit="1"/>
      <protection locked="0"/>
    </xf>
    <xf numFmtId="0" fontId="28" fillId="17" borderId="8" xfId="5" applyFill="1" applyBorder="1" applyAlignment="1" applyProtection="1">
      <alignment horizontal="left" vertical="center" wrapText="1" shrinkToFit="1"/>
      <protection locked="0"/>
    </xf>
    <xf numFmtId="0" fontId="22" fillId="5" borderId="46" xfId="5" applyFont="1" applyFill="1" applyBorder="1" applyAlignment="1">
      <alignment horizontal="right" vertical="center" shrinkToFit="1"/>
    </xf>
    <xf numFmtId="0" fontId="22" fillId="5" borderId="13" xfId="5" applyFont="1" applyFill="1" applyBorder="1" applyAlignment="1">
      <alignment horizontal="right" vertical="center" shrinkToFit="1"/>
    </xf>
    <xf numFmtId="0" fontId="22" fillId="5" borderId="45" xfId="5" applyFont="1" applyFill="1" applyBorder="1" applyAlignment="1">
      <alignment horizontal="right" vertical="center" shrinkToFit="1"/>
    </xf>
    <xf numFmtId="4" fontId="21" fillId="0" borderId="33" xfId="5" applyNumberFormat="1" applyFont="1" applyBorder="1" applyAlignment="1">
      <alignment horizontal="center"/>
    </xf>
    <xf numFmtId="4" fontId="21" fillId="0" borderId="62" xfId="5" applyNumberFormat="1" applyFont="1" applyBorder="1" applyAlignment="1">
      <alignment horizontal="center"/>
    </xf>
    <xf numFmtId="4" fontId="28" fillId="9" borderId="8" xfId="5" applyNumberFormat="1" applyFill="1" applyBorder="1" applyAlignment="1">
      <alignment horizontal="center"/>
    </xf>
    <xf numFmtId="4" fontId="28" fillId="9" borderId="16" xfId="5" applyNumberFormat="1" applyFill="1" applyBorder="1" applyAlignment="1">
      <alignment horizontal="center"/>
    </xf>
    <xf numFmtId="0" fontId="22" fillId="20" borderId="34" xfId="5" applyFont="1" applyFill="1" applyBorder="1" applyAlignment="1">
      <alignment horizontal="left"/>
    </xf>
    <xf numFmtId="0" fontId="22" fillId="20" borderId="1" xfId="5" applyFont="1" applyFill="1" applyBorder="1" applyAlignment="1">
      <alignment horizontal="left"/>
    </xf>
    <xf numFmtId="0" fontId="22" fillId="20" borderId="52" xfId="5" applyFont="1" applyFill="1" applyBorder="1" applyAlignment="1">
      <alignment horizontal="left"/>
    </xf>
    <xf numFmtId="0" fontId="22" fillId="20" borderId="40" xfId="5" applyFont="1" applyFill="1" applyBorder="1" applyAlignment="1">
      <alignment horizontal="left"/>
    </xf>
    <xf numFmtId="0" fontId="21" fillId="0" borderId="33" xfId="5" applyFont="1" applyBorder="1" applyAlignment="1">
      <alignment horizontal="right"/>
    </xf>
    <xf numFmtId="0" fontId="21" fillId="0" borderId="24" xfId="5" applyFont="1" applyBorder="1" applyAlignment="1">
      <alignment horizontal="right"/>
    </xf>
    <xf numFmtId="0" fontId="21" fillId="0" borderId="22" xfId="5" applyFont="1" applyBorder="1" applyAlignment="1">
      <alignment horizontal="right"/>
    </xf>
    <xf numFmtId="0" fontId="28" fillId="0" borderId="8" xfId="5" applyBorder="1" applyAlignment="1">
      <alignment horizontal="left"/>
    </xf>
    <xf numFmtId="0" fontId="28" fillId="0" borderId="10" xfId="5" applyBorder="1" applyAlignment="1">
      <alignment horizontal="left"/>
    </xf>
    <xf numFmtId="0" fontId="21" fillId="0" borderId="33" xfId="5" applyFont="1" applyBorder="1" applyAlignment="1">
      <alignment horizontal="center"/>
    </xf>
    <xf numFmtId="0" fontId="21" fillId="0" borderId="24" xfId="5" applyFont="1" applyBorder="1" applyAlignment="1">
      <alignment horizontal="center"/>
    </xf>
    <xf numFmtId="0" fontId="22" fillId="0" borderId="19" xfId="5" applyFont="1" applyBorder="1" applyAlignment="1">
      <alignment horizontal="center" vertical="center" wrapText="1"/>
    </xf>
    <xf numFmtId="0" fontId="21" fillId="0" borderId="33" xfId="5" applyFont="1" applyBorder="1" applyAlignment="1">
      <alignment horizontal="center" vertical="center" wrapText="1"/>
    </xf>
    <xf numFmtId="0" fontId="21" fillId="0" borderId="24" xfId="5" applyFont="1" applyBorder="1" applyAlignment="1">
      <alignment horizontal="center" vertical="center" wrapText="1"/>
    </xf>
    <xf numFmtId="0" fontId="21" fillId="0" borderId="22" xfId="5" applyFont="1" applyBorder="1" applyAlignment="1">
      <alignment horizontal="center" vertical="center" wrapText="1"/>
    </xf>
    <xf numFmtId="0" fontId="21" fillId="0" borderId="28" xfId="5" applyFont="1" applyBorder="1" applyAlignment="1">
      <alignment horizontal="center"/>
    </xf>
    <xf numFmtId="0" fontId="21" fillId="0" borderId="39" xfId="5" applyFont="1" applyBorder="1" applyAlignment="1">
      <alignment horizontal="center"/>
    </xf>
    <xf numFmtId="49" fontId="21" fillId="17" borderId="32" xfId="5" applyNumberFormat="1" applyFont="1" applyFill="1" applyBorder="1" applyAlignment="1" applyProtection="1">
      <alignment horizontal="center" vertical="center"/>
      <protection locked="0"/>
    </xf>
    <xf numFmtId="49" fontId="21" fillId="17" borderId="26" xfId="5" applyNumberFormat="1" applyFont="1" applyFill="1" applyBorder="1" applyAlignment="1" applyProtection="1">
      <alignment horizontal="center" vertical="center"/>
      <protection locked="0"/>
    </xf>
    <xf numFmtId="0" fontId="28" fillId="17" borderId="19" xfId="5" applyFill="1" applyBorder="1" applyAlignment="1" applyProtection="1">
      <alignment horizontal="center" shrinkToFit="1"/>
      <protection locked="0"/>
    </xf>
    <xf numFmtId="0" fontId="28" fillId="17" borderId="1" xfId="5" applyFill="1" applyBorder="1" applyAlignment="1" applyProtection="1">
      <alignment horizontal="center" shrinkToFit="1"/>
      <protection locked="0"/>
    </xf>
    <xf numFmtId="0" fontId="58" fillId="0" borderId="19" xfId="5" applyFont="1" applyBorder="1" applyAlignment="1">
      <alignment horizontal="right" vertical="center"/>
    </xf>
    <xf numFmtId="0" fontId="58" fillId="0" borderId="0" xfId="5" applyFont="1" applyAlignment="1">
      <alignment horizontal="right" vertical="center"/>
    </xf>
    <xf numFmtId="0" fontId="28" fillId="0" borderId="19" xfId="5" applyBorder="1" applyAlignment="1">
      <alignment horizontal="center" wrapText="1"/>
    </xf>
    <xf numFmtId="0" fontId="28" fillId="0" borderId="30" xfId="5" applyBorder="1" applyAlignment="1">
      <alignment horizontal="center" wrapText="1"/>
    </xf>
    <xf numFmtId="0" fontId="28" fillId="0" borderId="1" xfId="5" applyBorder="1" applyAlignment="1">
      <alignment horizontal="center" wrapText="1"/>
    </xf>
    <xf numFmtId="0" fontId="28" fillId="0" borderId="42" xfId="5" applyBorder="1" applyAlignment="1">
      <alignment horizontal="center" wrapText="1"/>
    </xf>
    <xf numFmtId="0" fontId="28" fillId="17" borderId="2" xfId="5" applyFill="1" applyBorder="1" applyAlignment="1" applyProtection="1">
      <alignment horizontal="center" shrinkToFit="1"/>
      <protection locked="0"/>
    </xf>
    <xf numFmtId="0" fontId="17" fillId="17" borderId="1" xfId="5" applyFont="1" applyFill="1" applyBorder="1" applyAlignment="1" applyProtection="1">
      <alignment horizontal="left"/>
      <protection locked="0"/>
    </xf>
    <xf numFmtId="0" fontId="17" fillId="17" borderId="42" xfId="5" applyFont="1" applyFill="1" applyBorder="1" applyAlignment="1" applyProtection="1">
      <alignment horizontal="left"/>
      <protection locked="0"/>
    </xf>
    <xf numFmtId="0" fontId="7" fillId="0" borderId="1" xfId="30" applyBorder="1" applyAlignment="1">
      <alignment horizontal="left"/>
    </xf>
    <xf numFmtId="0" fontId="7" fillId="17" borderId="1" xfId="30" applyFill="1" applyBorder="1" applyAlignment="1" applyProtection="1">
      <alignment horizontal="left" wrapText="1"/>
      <protection locked="0"/>
    </xf>
    <xf numFmtId="0" fontId="7" fillId="17" borderId="0" xfId="30" applyFill="1" applyAlignment="1" applyProtection="1">
      <alignment horizontal="left"/>
      <protection locked="0"/>
    </xf>
    <xf numFmtId="0" fontId="7" fillId="0" borderId="0" xfId="30" applyAlignment="1">
      <alignment horizontal="center"/>
    </xf>
    <xf numFmtId="0" fontId="48" fillId="0" borderId="33" xfId="30" applyFont="1" applyBorder="1" applyAlignment="1">
      <alignment horizontal="left" vertical="center" wrapText="1"/>
    </xf>
    <xf numFmtId="0" fontId="48" fillId="0" borderId="24" xfId="30" applyFont="1" applyBorder="1" applyAlignment="1">
      <alignment horizontal="left" vertical="center" wrapText="1"/>
    </xf>
    <xf numFmtId="0" fontId="48" fillId="0" borderId="22" xfId="30" applyFont="1" applyBorder="1" applyAlignment="1">
      <alignment horizontal="left" vertical="center" wrapText="1"/>
    </xf>
    <xf numFmtId="0" fontId="38" fillId="5" borderId="33" xfId="30" applyFont="1" applyFill="1" applyBorder="1" applyAlignment="1">
      <alignment horizontal="center" vertical="center"/>
    </xf>
    <xf numFmtId="0" fontId="38" fillId="5" borderId="24" xfId="30" applyFont="1" applyFill="1" applyBorder="1" applyAlignment="1">
      <alignment horizontal="center" vertical="center"/>
    </xf>
    <xf numFmtId="0" fontId="38" fillId="5" borderId="22" xfId="30" applyFont="1" applyFill="1" applyBorder="1" applyAlignment="1">
      <alignment horizontal="center" vertical="center"/>
    </xf>
    <xf numFmtId="49" fontId="38" fillId="5" borderId="33" xfId="30" applyNumberFormat="1" applyFont="1" applyFill="1" applyBorder="1" applyAlignment="1">
      <alignment horizontal="center" vertical="center"/>
    </xf>
    <xf numFmtId="0" fontId="55" fillId="0" borderId="0" xfId="30" applyFont="1" applyAlignment="1">
      <alignment horizontal="left" wrapText="1"/>
    </xf>
    <xf numFmtId="0" fontId="7" fillId="17" borderId="1" xfId="30" applyFill="1" applyBorder="1" applyAlignment="1" applyProtection="1">
      <alignment horizontal="left"/>
      <protection locked="0"/>
    </xf>
    <xf numFmtId="0" fontId="31" fillId="0" borderId="33" xfId="30" applyFont="1" applyBorder="1" applyAlignment="1">
      <alignment horizontal="right"/>
    </xf>
    <xf numFmtId="0" fontId="31" fillId="0" borderId="22" xfId="30" applyFont="1" applyBorder="1" applyAlignment="1">
      <alignment horizontal="right"/>
    </xf>
    <xf numFmtId="0" fontId="31" fillId="0" borderId="0" xfId="30" applyFont="1" applyAlignment="1">
      <alignment horizontal="center"/>
    </xf>
    <xf numFmtId="0" fontId="95" fillId="0" borderId="0" xfId="30" applyFont="1" applyAlignment="1">
      <alignment horizontal="center" wrapText="1"/>
    </xf>
    <xf numFmtId="0" fontId="7" fillId="0" borderId="0" xfId="30" applyAlignment="1">
      <alignment horizontal="center" wrapText="1"/>
    </xf>
    <xf numFmtId="0" fontId="31" fillId="0" borderId="63" xfId="30" applyFont="1" applyBorder="1" applyAlignment="1">
      <alignment horizontal="center"/>
    </xf>
    <xf numFmtId="0" fontId="31" fillId="0" borderId="52" xfId="30" applyFont="1" applyBorder="1" applyAlignment="1">
      <alignment horizontal="center"/>
    </xf>
    <xf numFmtId="0" fontId="31" fillId="0" borderId="68" xfId="30" applyFont="1" applyBorder="1" applyAlignment="1">
      <alignment horizontal="center"/>
    </xf>
    <xf numFmtId="0" fontId="47" fillId="8" borderId="33" xfId="30" applyFont="1" applyFill="1" applyBorder="1" applyAlignment="1">
      <alignment horizontal="center" wrapText="1"/>
    </xf>
    <xf numFmtId="0" fontId="47" fillId="8" borderId="24" xfId="30" applyFont="1" applyFill="1" applyBorder="1" applyAlignment="1">
      <alignment horizontal="center" wrapText="1"/>
    </xf>
    <xf numFmtId="0" fontId="47" fillId="8" borderId="22" xfId="30" applyFont="1" applyFill="1" applyBorder="1" applyAlignment="1">
      <alignment horizontal="center" wrapText="1"/>
    </xf>
    <xf numFmtId="0" fontId="7" fillId="0" borderId="0" xfId="30" applyAlignment="1">
      <alignment horizontal="right"/>
    </xf>
    <xf numFmtId="0" fontId="7" fillId="17" borderId="33" xfId="30" applyFill="1" applyBorder="1" applyAlignment="1">
      <alignment horizontal="center" vertical="center"/>
    </xf>
    <xf numFmtId="0" fontId="7" fillId="17" borderId="24" xfId="30" applyFill="1" applyBorder="1" applyAlignment="1">
      <alignment horizontal="center" vertical="center"/>
    </xf>
    <xf numFmtId="0" fontId="7" fillId="17" borderId="22" xfId="30" applyFill="1" applyBorder="1" applyAlignment="1">
      <alignment horizontal="center" vertical="center"/>
    </xf>
    <xf numFmtId="49" fontId="7" fillId="17" borderId="33" xfId="30" applyNumberFormat="1" applyFill="1" applyBorder="1" applyAlignment="1">
      <alignment horizontal="center" vertical="center"/>
    </xf>
    <xf numFmtId="0" fontId="7" fillId="5" borderId="0" xfId="30" applyFill="1" applyAlignment="1">
      <alignment horizontal="center"/>
    </xf>
    <xf numFmtId="0" fontId="38" fillId="0" borderId="0" xfId="30" applyFont="1" applyAlignment="1">
      <alignment horizontal="left" wrapText="1"/>
    </xf>
    <xf numFmtId="0" fontId="98" fillId="0" borderId="13" xfId="30" applyFont="1" applyBorder="1" applyAlignment="1">
      <alignment horizontal="center"/>
    </xf>
    <xf numFmtId="0" fontId="5" fillId="0" borderId="0" xfId="30" applyFont="1" applyAlignment="1">
      <alignment horizontal="right" wrapText="1"/>
    </xf>
    <xf numFmtId="0" fontId="7" fillId="0" borderId="0" xfId="30" applyAlignment="1">
      <alignment horizontal="right" wrapText="1"/>
    </xf>
    <xf numFmtId="167" fontId="7" fillId="17" borderId="1" xfId="30" applyNumberFormat="1" applyFill="1" applyBorder="1" applyAlignment="1" applyProtection="1">
      <alignment horizontal="left"/>
      <protection locked="0"/>
    </xf>
    <xf numFmtId="0" fontId="53" fillId="0" borderId="0" xfId="30" applyFont="1" applyAlignment="1">
      <alignment horizontal="left" vertical="center" wrapText="1"/>
    </xf>
    <xf numFmtId="44" fontId="0" fillId="17" borderId="2" xfId="31" applyFont="1" applyFill="1" applyBorder="1" applyAlignment="1" applyProtection="1">
      <alignment horizontal="left"/>
      <protection locked="0"/>
    </xf>
    <xf numFmtId="44" fontId="0" fillId="17" borderId="40" xfId="31" applyFont="1" applyFill="1" applyBorder="1" applyAlignment="1" applyProtection="1">
      <alignment horizontal="left"/>
      <protection locked="0"/>
    </xf>
    <xf numFmtId="44" fontId="0" fillId="5" borderId="1" xfId="6" applyFont="1" applyFill="1" applyBorder="1" applyAlignment="1" applyProtection="1">
      <alignment horizontal="left"/>
      <protection locked="0"/>
    </xf>
    <xf numFmtId="1" fontId="7" fillId="17" borderId="1" xfId="30" applyNumberFormat="1" applyFill="1" applyBorder="1" applyAlignment="1" applyProtection="1">
      <alignment horizontal="center"/>
      <protection locked="0"/>
    </xf>
    <xf numFmtId="0" fontId="35" fillId="0" borderId="0" xfId="30" applyFont="1" applyAlignment="1">
      <alignment horizontal="left" wrapText="1"/>
    </xf>
    <xf numFmtId="44" fontId="0" fillId="17" borderId="1" xfId="31" applyFont="1" applyFill="1" applyBorder="1" applyAlignment="1" applyProtection="1">
      <alignment horizontal="left"/>
      <protection locked="0"/>
    </xf>
    <xf numFmtId="0" fontId="7" fillId="0" borderId="8" xfId="30" applyBorder="1" applyAlignment="1">
      <alignment horizontal="right" wrapText="1"/>
    </xf>
    <xf numFmtId="3" fontId="42" fillId="17" borderId="10" xfId="30" applyNumberFormat="1" applyFont="1" applyFill="1" applyBorder="1" applyAlignment="1">
      <alignment horizontal="center" vertical="center"/>
    </xf>
    <xf numFmtId="3" fontId="42" fillId="17" borderId="7" xfId="30" applyNumberFormat="1" applyFont="1" applyFill="1" applyBorder="1" applyAlignment="1">
      <alignment horizontal="center" vertical="center"/>
    </xf>
    <xf numFmtId="0" fontId="7" fillId="0" borderId="0" xfId="30" applyAlignment="1">
      <alignment horizontal="left" wrapText="1"/>
    </xf>
    <xf numFmtId="0" fontId="31" fillId="0" borderId="0" xfId="30" applyFont="1" applyAlignment="1">
      <alignment horizontal="center" vertical="center" wrapText="1"/>
    </xf>
    <xf numFmtId="0" fontId="7" fillId="0" borderId="8" xfId="30" applyBorder="1" applyAlignment="1">
      <alignment horizontal="right"/>
    </xf>
    <xf numFmtId="0" fontId="7" fillId="17" borderId="10" xfId="30" applyFill="1" applyBorder="1" applyAlignment="1" applyProtection="1">
      <alignment horizontal="left" vertical="center"/>
      <protection locked="0"/>
    </xf>
    <xf numFmtId="0" fontId="7" fillId="17" borderId="2" xfId="30" applyFill="1" applyBorder="1" applyAlignment="1" applyProtection="1">
      <alignment horizontal="left" vertical="center"/>
      <protection locked="0"/>
    </xf>
    <xf numFmtId="0" fontId="7" fillId="17" borderId="10" xfId="30" applyFill="1" applyBorder="1" applyAlignment="1" applyProtection="1">
      <alignment horizontal="left" vertical="center" wrapText="1"/>
      <protection locked="0"/>
    </xf>
    <xf numFmtId="0" fontId="7" fillId="17" borderId="2" xfId="30" applyFill="1" applyBorder="1" applyAlignment="1" applyProtection="1">
      <alignment horizontal="left" vertical="center" wrapText="1"/>
      <protection locked="0"/>
    </xf>
    <xf numFmtId="0" fontId="7" fillId="17" borderId="7" xfId="30" applyFill="1" applyBorder="1" applyAlignment="1" applyProtection="1">
      <alignment horizontal="left" vertical="center" wrapText="1"/>
      <protection locked="0"/>
    </xf>
    <xf numFmtId="0" fontId="43" fillId="0" borderId="10" xfId="30" applyFont="1" applyBorder="1" applyAlignment="1">
      <alignment horizontal="center"/>
    </xf>
    <xf numFmtId="0" fontId="43" fillId="0" borderId="2" xfId="30" applyFont="1" applyBorder="1" applyAlignment="1">
      <alignment horizontal="center"/>
    </xf>
    <xf numFmtId="0" fontId="43" fillId="0" borderId="7" xfId="30" applyFont="1" applyBorder="1" applyAlignment="1">
      <alignment horizontal="center"/>
    </xf>
    <xf numFmtId="0" fontId="7" fillId="0" borderId="2" xfId="30" applyBorder="1" applyAlignment="1">
      <alignment horizontal="center"/>
    </xf>
    <xf numFmtId="0" fontId="7" fillId="17" borderId="1" xfId="30" applyFill="1" applyBorder="1" applyAlignment="1" applyProtection="1">
      <alignment horizontal="center"/>
      <protection locked="0"/>
    </xf>
    <xf numFmtId="0" fontId="3" fillId="0" borderId="1" xfId="30" applyFont="1" applyBorder="1" applyAlignment="1">
      <alignment horizontal="center" wrapText="1"/>
    </xf>
    <xf numFmtId="0" fontId="7" fillId="0" borderId="1" xfId="30" applyBorder="1" applyAlignment="1">
      <alignment horizontal="center" wrapText="1"/>
    </xf>
    <xf numFmtId="0" fontId="31" fillId="0" borderId="10" xfId="30" applyFont="1" applyBorder="1" applyAlignment="1">
      <alignment horizontal="center"/>
    </xf>
    <xf numFmtId="0" fontId="31" fillId="0" borderId="2" xfId="30" applyFont="1" applyBorder="1" applyAlignment="1">
      <alignment horizontal="center"/>
    </xf>
    <xf numFmtId="0" fontId="31" fillId="0" borderId="8" xfId="30" applyFont="1" applyBorder="1" applyAlignment="1">
      <alignment horizontal="center"/>
    </xf>
    <xf numFmtId="0" fontId="74" fillId="0" borderId="0" xfId="30" applyFont="1" applyAlignment="1">
      <alignment horizontal="center"/>
    </xf>
    <xf numFmtId="0" fontId="31" fillId="0" borderId="0" xfId="30" applyFont="1" applyAlignment="1">
      <alignment horizontal="right"/>
    </xf>
    <xf numFmtId="49" fontId="38" fillId="17" borderId="1" xfId="30" applyNumberFormat="1" applyFont="1" applyFill="1" applyBorder="1" applyAlignment="1" applyProtection="1">
      <alignment horizontal="center" vertical="center"/>
      <protection locked="0"/>
    </xf>
    <xf numFmtId="0" fontId="43" fillId="0" borderId="0" xfId="30" applyFont="1" applyAlignment="1">
      <alignment horizontal="center"/>
    </xf>
    <xf numFmtId="0" fontId="7" fillId="17" borderId="1" xfId="30" applyFill="1" applyBorder="1" applyAlignment="1" applyProtection="1">
      <alignment horizontal="center" shrinkToFit="1"/>
      <protection locked="0"/>
    </xf>
    <xf numFmtId="0" fontId="51" fillId="8" borderId="38" xfId="3" applyFont="1" applyFill="1" applyBorder="1" applyAlignment="1">
      <alignment horizontal="right" wrapText="1" indent="1"/>
    </xf>
    <xf numFmtId="0" fontId="51" fillId="8" borderId="37" xfId="3" applyFont="1" applyFill="1" applyBorder="1" applyAlignment="1">
      <alignment horizontal="right" wrapText="1" indent="1"/>
    </xf>
    <xf numFmtId="49" fontId="51" fillId="17" borderId="37" xfId="3" applyNumberFormat="1" applyFont="1" applyFill="1" applyBorder="1" applyAlignment="1" applyProtection="1">
      <alignment horizontal="center" vertical="center" wrapText="1"/>
      <protection locked="0"/>
    </xf>
    <xf numFmtId="49" fontId="51" fillId="17" borderId="36" xfId="3" applyNumberFormat="1" applyFont="1" applyFill="1" applyBorder="1" applyAlignment="1" applyProtection="1">
      <alignment horizontal="center" vertical="center" wrapText="1"/>
      <protection locked="0"/>
    </xf>
    <xf numFmtId="0" fontId="16" fillId="0" borderId="38" xfId="3" applyBorder="1" applyAlignment="1">
      <alignment horizontal="center"/>
    </xf>
    <xf numFmtId="0" fontId="16" fillId="0" borderId="37" xfId="3" applyBorder="1" applyAlignment="1">
      <alignment horizontal="center"/>
    </xf>
    <xf numFmtId="0" fontId="16" fillId="0" borderId="54" xfId="3" applyBorder="1" applyAlignment="1">
      <alignment horizontal="center"/>
    </xf>
    <xf numFmtId="0" fontId="16" fillId="0" borderId="2" xfId="3" applyBorder="1" applyAlignment="1">
      <alignment horizontal="center"/>
    </xf>
    <xf numFmtId="0" fontId="74" fillId="0" borderId="54" xfId="3" applyFont="1" applyBorder="1" applyAlignment="1">
      <alignment horizontal="center" vertical="center" wrapText="1"/>
    </xf>
    <xf numFmtId="0" fontId="74" fillId="0" borderId="2" xfId="3" applyFont="1" applyBorder="1" applyAlignment="1">
      <alignment horizontal="center" vertical="center" wrapText="1"/>
    </xf>
    <xf numFmtId="0" fontId="74" fillId="0" borderId="35" xfId="3" applyFont="1" applyBorder="1" applyAlignment="1">
      <alignment horizontal="center" vertical="center" wrapText="1"/>
    </xf>
    <xf numFmtId="0" fontId="31" fillId="0" borderId="48" xfId="3" applyFont="1" applyBorder="1" applyAlignment="1">
      <alignment horizontal="right" vertical="center" wrapText="1"/>
    </xf>
    <xf numFmtId="0" fontId="31" fillId="0" borderId="9" xfId="3" applyFont="1" applyBorder="1" applyAlignment="1">
      <alignment horizontal="right" vertical="center" wrapText="1"/>
    </xf>
    <xf numFmtId="0" fontId="16" fillId="17" borderId="11" xfId="3" applyFill="1" applyBorder="1" applyAlignment="1" applyProtection="1">
      <alignment horizontal="center" wrapText="1"/>
      <protection locked="0"/>
    </xf>
    <xf numFmtId="0" fontId="16" fillId="17" borderId="45" xfId="3" applyFill="1" applyBorder="1" applyAlignment="1" applyProtection="1">
      <alignment horizontal="center" wrapText="1"/>
      <protection locked="0"/>
    </xf>
    <xf numFmtId="0" fontId="16" fillId="17" borderId="5" xfId="3" applyFill="1" applyBorder="1" applyAlignment="1" applyProtection="1">
      <alignment horizontal="center" wrapText="1"/>
      <protection locked="0"/>
    </xf>
    <xf numFmtId="0" fontId="16" fillId="17" borderId="42" xfId="3" applyFill="1" applyBorder="1" applyAlignment="1" applyProtection="1">
      <alignment horizontal="center" wrapText="1"/>
      <protection locked="0"/>
    </xf>
    <xf numFmtId="0" fontId="16" fillId="17" borderId="10" xfId="3" applyFill="1" applyBorder="1" applyAlignment="1" applyProtection="1">
      <alignment horizontal="center" wrapText="1"/>
      <protection locked="0"/>
    </xf>
    <xf numFmtId="0" fontId="16" fillId="17" borderId="35" xfId="3" applyFill="1" applyBorder="1" applyAlignment="1" applyProtection="1">
      <alignment horizontal="center" wrapText="1"/>
      <protection locked="0"/>
    </xf>
    <xf numFmtId="0" fontId="48" fillId="5" borderId="2" xfId="3" applyFont="1" applyFill="1" applyBorder="1" applyAlignment="1">
      <alignment horizontal="left" vertical="center"/>
    </xf>
    <xf numFmtId="0" fontId="4" fillId="5" borderId="24" xfId="3" applyFont="1" applyFill="1" applyBorder="1" applyAlignment="1">
      <alignment horizontal="center" vertical="center" wrapText="1"/>
    </xf>
    <xf numFmtId="0" fontId="16" fillId="5" borderId="24" xfId="3" applyFill="1" applyBorder="1" applyAlignment="1">
      <alignment horizontal="center" vertical="center" wrapText="1"/>
    </xf>
    <xf numFmtId="0" fontId="50" fillId="6" borderId="8" xfId="3" applyFont="1" applyFill="1" applyBorder="1" applyAlignment="1">
      <alignment horizontal="center" vertical="center"/>
    </xf>
    <xf numFmtId="0" fontId="44" fillId="5" borderId="29" xfId="3" applyFont="1" applyFill="1" applyBorder="1" applyAlignment="1">
      <alignment horizontal="right"/>
    </xf>
    <xf numFmtId="0" fontId="44" fillId="5" borderId="28" xfId="3" applyFont="1" applyFill="1" applyBorder="1" applyAlignment="1">
      <alignment horizontal="right"/>
    </xf>
    <xf numFmtId="0" fontId="44" fillId="5" borderId="27" xfId="3" applyFont="1" applyFill="1" applyBorder="1" applyAlignment="1">
      <alignment horizontal="right"/>
    </xf>
    <xf numFmtId="1" fontId="36" fillId="17" borderId="51" xfId="3" applyNumberFormat="1" applyFont="1" applyFill="1" applyBorder="1" applyAlignment="1" applyProtection="1">
      <alignment horizontal="center"/>
      <protection locked="0"/>
    </xf>
    <xf numFmtId="1" fontId="36" fillId="17" borderId="50" xfId="3" applyNumberFormat="1" applyFont="1" applyFill="1" applyBorder="1" applyAlignment="1" applyProtection="1">
      <alignment horizontal="center"/>
      <protection locked="0"/>
    </xf>
    <xf numFmtId="1" fontId="36" fillId="17" borderId="49" xfId="3" applyNumberFormat="1" applyFont="1" applyFill="1" applyBorder="1" applyAlignment="1" applyProtection="1">
      <alignment horizontal="center"/>
      <protection locked="0"/>
    </xf>
    <xf numFmtId="1" fontId="36" fillId="17" borderId="51" xfId="3" applyNumberFormat="1" applyFont="1" applyFill="1" applyBorder="1" applyAlignment="1" applyProtection="1">
      <alignment horizontal="center" vertical="center"/>
      <protection locked="0"/>
    </xf>
    <xf numFmtId="1" fontId="36" fillId="17" borderId="50" xfId="3" applyNumberFormat="1" applyFont="1" applyFill="1" applyBorder="1" applyAlignment="1" applyProtection="1">
      <alignment horizontal="center" vertical="center"/>
      <protection locked="0"/>
    </xf>
    <xf numFmtId="1" fontId="36" fillId="17" borderId="49" xfId="3" applyNumberFormat="1" applyFont="1" applyFill="1" applyBorder="1" applyAlignment="1" applyProtection="1">
      <alignment horizontal="center" vertical="center"/>
      <protection locked="0"/>
    </xf>
    <xf numFmtId="0" fontId="45" fillId="8" borderId="33" xfId="3" applyFont="1" applyFill="1" applyBorder="1" applyAlignment="1">
      <alignment horizontal="left" vertical="center" wrapText="1"/>
    </xf>
    <xf numFmtId="0" fontId="45" fillId="8" borderId="24" xfId="3" applyFont="1" applyFill="1" applyBorder="1" applyAlignment="1">
      <alignment horizontal="left" vertical="center" wrapText="1"/>
    </xf>
    <xf numFmtId="0" fontId="45" fillId="8" borderId="22" xfId="3" applyFont="1" applyFill="1" applyBorder="1" applyAlignment="1">
      <alignment horizontal="left" vertical="center" wrapText="1"/>
    </xf>
    <xf numFmtId="0" fontId="42" fillId="0" borderId="10" xfId="3" applyFont="1" applyBorder="1" applyAlignment="1">
      <alignment horizontal="left" vertical="center" wrapText="1"/>
    </xf>
    <xf numFmtId="0" fontId="42" fillId="0" borderId="2" xfId="3" applyFont="1" applyBorder="1" applyAlignment="1">
      <alignment horizontal="left" vertical="center" wrapText="1"/>
    </xf>
    <xf numFmtId="0" fontId="42" fillId="0" borderId="7" xfId="3" applyFont="1" applyBorder="1" applyAlignment="1">
      <alignment horizontal="left" vertical="center" wrapText="1"/>
    </xf>
    <xf numFmtId="0" fontId="31" fillId="8" borderId="10" xfId="3" applyFont="1" applyFill="1" applyBorder="1" applyAlignment="1">
      <alignment horizontal="left"/>
    </xf>
    <xf numFmtId="0" fontId="31" fillId="8" borderId="2" xfId="3" applyFont="1" applyFill="1" applyBorder="1" applyAlignment="1">
      <alignment horizontal="left"/>
    </xf>
    <xf numFmtId="0" fontId="31" fillId="8" borderId="35" xfId="3" applyFont="1" applyFill="1" applyBorder="1" applyAlignment="1">
      <alignment horizontal="left"/>
    </xf>
    <xf numFmtId="0" fontId="31" fillId="8" borderId="10" xfId="3" applyFont="1" applyFill="1" applyBorder="1" applyAlignment="1">
      <alignment horizontal="left" wrapText="1"/>
    </xf>
    <xf numFmtId="0" fontId="31" fillId="8" borderId="2" xfId="3" applyFont="1" applyFill="1" applyBorder="1" applyAlignment="1">
      <alignment horizontal="left" wrapText="1"/>
    </xf>
    <xf numFmtId="0" fontId="31" fillId="8" borderId="35" xfId="3" applyFont="1" applyFill="1" applyBorder="1" applyAlignment="1">
      <alignment horizontal="left" wrapText="1"/>
    </xf>
    <xf numFmtId="0" fontId="13" fillId="0" borderId="10" xfId="3" applyFont="1" applyBorder="1" applyAlignment="1">
      <alignment horizontal="left" vertical="center" wrapText="1"/>
    </xf>
    <xf numFmtId="0" fontId="13" fillId="0" borderId="2" xfId="3" applyFont="1" applyBorder="1" applyAlignment="1">
      <alignment horizontal="left" vertical="center" wrapText="1"/>
    </xf>
    <xf numFmtId="0" fontId="13" fillId="0" borderId="7" xfId="3" applyFont="1" applyBorder="1" applyAlignment="1">
      <alignment horizontal="left" vertical="center" wrapText="1"/>
    </xf>
    <xf numFmtId="0" fontId="6" fillId="0" borderId="10" xfId="3" applyFont="1" applyBorder="1" applyAlignment="1">
      <alignment horizontal="left" vertical="center" wrapText="1"/>
    </xf>
    <xf numFmtId="0" fontId="38" fillId="0" borderId="0" xfId="3" applyFont="1" applyAlignment="1">
      <alignment horizontal="center" wrapText="1"/>
    </xf>
    <xf numFmtId="0" fontId="43" fillId="0" borderId="11" xfId="3" applyFont="1" applyBorder="1" applyAlignment="1">
      <alignment horizontal="center" vertical="center" wrapText="1"/>
    </xf>
    <xf numFmtId="0" fontId="43" fillId="0" borderId="13" xfId="3" applyFont="1" applyBorder="1" applyAlignment="1">
      <alignment horizontal="center" vertical="center" wrapText="1"/>
    </xf>
    <xf numFmtId="0" fontId="43" fillId="0" borderId="12" xfId="3" applyFont="1" applyBorder="1" applyAlignment="1">
      <alignment horizontal="center" vertical="center" wrapText="1"/>
    </xf>
    <xf numFmtId="0" fontId="43" fillId="0" borderId="3" xfId="3" applyFont="1" applyBorder="1" applyAlignment="1">
      <alignment horizontal="center" vertical="center" wrapText="1"/>
    </xf>
    <xf numFmtId="0" fontId="43" fillId="0" borderId="0" xfId="3" applyFont="1" applyAlignment="1">
      <alignment horizontal="center" vertical="center" wrapText="1"/>
    </xf>
    <xf numFmtId="0" fontId="43" fillId="0" borderId="4" xfId="3" applyFont="1" applyBorder="1" applyAlignment="1">
      <alignment horizontal="center" vertical="center" wrapText="1"/>
    </xf>
    <xf numFmtId="0" fontId="43" fillId="0" borderId="5" xfId="3" applyFont="1" applyBorder="1" applyAlignment="1">
      <alignment horizontal="center" vertical="center" wrapText="1"/>
    </xf>
    <xf numFmtId="0" fontId="43" fillId="0" borderId="1" xfId="3" applyFont="1" applyBorder="1" applyAlignment="1">
      <alignment horizontal="center" vertical="center" wrapText="1"/>
    </xf>
    <xf numFmtId="0" fontId="43" fillId="0" borderId="6" xfId="3" applyFont="1" applyBorder="1" applyAlignment="1">
      <alignment horizontal="center" vertical="center" wrapText="1"/>
    </xf>
    <xf numFmtId="0" fontId="31" fillId="18" borderId="38" xfId="3" applyFont="1" applyFill="1" applyBorder="1" applyAlignment="1">
      <alignment horizontal="center" vertical="center" wrapText="1"/>
    </xf>
    <xf numFmtId="0" fontId="31" fillId="18" borderId="37" xfId="3" applyFont="1" applyFill="1" applyBorder="1" applyAlignment="1">
      <alignment horizontal="center" vertical="center" wrapText="1"/>
    </xf>
    <xf numFmtId="0" fontId="31" fillId="18" borderId="36" xfId="3" applyFont="1" applyFill="1" applyBorder="1" applyAlignment="1">
      <alignment horizontal="center" vertical="center" wrapText="1"/>
    </xf>
    <xf numFmtId="0" fontId="31" fillId="8" borderId="38" xfId="3" applyFont="1" applyFill="1" applyBorder="1" applyAlignment="1">
      <alignment horizontal="center" wrapText="1"/>
    </xf>
    <xf numFmtId="0" fontId="31" fillId="8" borderId="37" xfId="3" applyFont="1" applyFill="1" applyBorder="1" applyAlignment="1">
      <alignment horizontal="center" wrapText="1"/>
    </xf>
    <xf numFmtId="0" fontId="31" fillId="17" borderId="58" xfId="3" applyFont="1" applyFill="1" applyBorder="1" applyAlignment="1" applyProtection="1">
      <alignment horizontal="center" vertical="center" wrapText="1"/>
      <protection locked="0"/>
    </xf>
    <xf numFmtId="0" fontId="31" fillId="17" borderId="59" xfId="3" applyFont="1" applyFill="1" applyBorder="1" applyAlignment="1" applyProtection="1">
      <alignment horizontal="center" vertical="center" wrapText="1"/>
      <protection locked="0"/>
    </xf>
    <xf numFmtId="0" fontId="101" fillId="0" borderId="5" xfId="3" applyFont="1" applyBorder="1" applyAlignment="1">
      <alignment horizontal="left" wrapText="1" indent="1"/>
    </xf>
    <xf numFmtId="0" fontId="101" fillId="0" borderId="1" xfId="3" applyFont="1" applyBorder="1" applyAlignment="1">
      <alignment horizontal="left" wrapText="1" indent="1"/>
    </xf>
    <xf numFmtId="0" fontId="101" fillId="0" borderId="10" xfId="3" applyFont="1" applyBorder="1" applyAlignment="1">
      <alignment horizontal="left" wrapText="1" indent="1"/>
    </xf>
    <xf numFmtId="0" fontId="101" fillId="0" borderId="2" xfId="3" applyFont="1" applyBorder="1" applyAlignment="1">
      <alignment horizontal="left" wrapText="1" indent="1"/>
    </xf>
    <xf numFmtId="0" fontId="101" fillId="0" borderId="41" xfId="3" applyFont="1" applyBorder="1" applyAlignment="1">
      <alignment horizontal="left" wrapText="1" indent="1"/>
    </xf>
    <xf numFmtId="0" fontId="101" fillId="0" borderId="40" xfId="3" applyFont="1" applyBorder="1" applyAlignment="1">
      <alignment horizontal="left" wrapText="1" indent="1"/>
    </xf>
    <xf numFmtId="0" fontId="31" fillId="17" borderId="10" xfId="3" applyFont="1" applyFill="1" applyBorder="1" applyAlignment="1" applyProtection="1">
      <alignment horizontal="center" vertical="center" wrapText="1"/>
      <protection locked="0"/>
    </xf>
    <xf numFmtId="0" fontId="31" fillId="17" borderId="2" xfId="3" applyFont="1" applyFill="1" applyBorder="1" applyAlignment="1" applyProtection="1">
      <alignment horizontal="center" vertical="center" wrapText="1"/>
      <protection locked="0"/>
    </xf>
    <xf numFmtId="0" fontId="31" fillId="17" borderId="7" xfId="3" applyFont="1" applyFill="1" applyBorder="1" applyAlignment="1" applyProtection="1">
      <alignment horizontal="center" vertical="center" wrapText="1"/>
      <protection locked="0"/>
    </xf>
    <xf numFmtId="0" fontId="36" fillId="8" borderId="10" xfId="3" applyFont="1" applyFill="1" applyBorder="1" applyAlignment="1">
      <alignment horizontal="center" wrapText="1"/>
    </xf>
    <xf numFmtId="0" fontId="36" fillId="8" borderId="2" xfId="3" applyFont="1" applyFill="1" applyBorder="1" applyAlignment="1">
      <alignment horizontal="center" wrapText="1"/>
    </xf>
    <xf numFmtId="0" fontId="36" fillId="8" borderId="7" xfId="3" applyFont="1" applyFill="1" applyBorder="1" applyAlignment="1">
      <alignment horizontal="center" wrapText="1"/>
    </xf>
    <xf numFmtId="0" fontId="20" fillId="17" borderId="29" xfId="0" applyFont="1" applyFill="1" applyBorder="1" applyAlignment="1" applyProtection="1">
      <alignment horizontal="left" shrinkToFit="1"/>
      <protection locked="0"/>
    </xf>
    <xf numFmtId="0" fontId="20" fillId="17" borderId="28" xfId="0" applyFont="1" applyFill="1" applyBorder="1" applyAlignment="1" applyProtection="1">
      <alignment horizontal="left" shrinkToFit="1"/>
      <protection locked="0"/>
    </xf>
    <xf numFmtId="0" fontId="20" fillId="17" borderId="27" xfId="0" applyFont="1" applyFill="1" applyBorder="1" applyAlignment="1" applyProtection="1">
      <alignment horizontal="left" shrinkToFit="1"/>
      <protection locked="0"/>
    </xf>
    <xf numFmtId="0" fontId="0" fillId="17" borderId="2" xfId="0" applyFill="1" applyBorder="1" applyAlignment="1" applyProtection="1">
      <alignment horizontal="center" shrinkToFit="1"/>
      <protection locked="0"/>
    </xf>
    <xf numFmtId="0" fontId="80" fillId="5" borderId="0" xfId="0" applyFont="1" applyFill="1" applyAlignment="1">
      <alignment horizontal="center"/>
    </xf>
    <xf numFmtId="0" fontId="17" fillId="5" borderId="0" xfId="0" quotePrefix="1" applyFont="1" applyFill="1" applyAlignment="1">
      <alignment horizontal="center"/>
    </xf>
    <xf numFmtId="0" fontId="30" fillId="5" borderId="0" xfId="0" quotePrefix="1" applyFont="1" applyFill="1" applyAlignment="1">
      <alignment horizontal="center"/>
    </xf>
    <xf numFmtId="49" fontId="78" fillId="17" borderId="8" xfId="0" applyNumberFormat="1" applyFont="1" applyFill="1" applyBorder="1" applyAlignment="1" applyProtection="1">
      <alignment horizontal="center" vertical="center"/>
      <protection locked="0"/>
    </xf>
    <xf numFmtId="0" fontId="21" fillId="0" borderId="13" xfId="0" applyFont="1" applyBorder="1" applyAlignment="1">
      <alignment horizontal="center"/>
    </xf>
    <xf numFmtId="0" fontId="28" fillId="0" borderId="8" xfId="0" applyFont="1" applyBorder="1" applyAlignment="1">
      <alignment horizontal="left" vertical="top" wrapText="1"/>
    </xf>
    <xf numFmtId="0" fontId="0" fillId="0" borderId="8" xfId="0" applyBorder="1" applyAlignment="1">
      <alignment horizontal="left" vertical="top" wrapText="1"/>
    </xf>
    <xf numFmtId="0" fontId="28" fillId="0" borderId="8" xfId="0" applyFont="1" applyBorder="1" applyAlignment="1">
      <alignment horizontal="left" vertical="center" wrapText="1"/>
    </xf>
    <xf numFmtId="0" fontId="80" fillId="0" borderId="13" xfId="0" applyFont="1" applyBorder="1" applyAlignment="1">
      <alignment horizontal="center"/>
    </xf>
    <xf numFmtId="0" fontId="81" fillId="0" borderId="1" xfId="36" applyFont="1" applyBorder="1" applyAlignment="1">
      <alignment horizontal="center" vertical="center" wrapText="1"/>
    </xf>
    <xf numFmtId="0" fontId="20" fillId="0" borderId="0" xfId="36" applyFont="1" applyAlignment="1">
      <alignment horizontal="right" wrapText="1"/>
    </xf>
    <xf numFmtId="0" fontId="81" fillId="0" borderId="0" xfId="36" applyFont="1" applyAlignment="1">
      <alignment horizontal="right" wrapText="1"/>
    </xf>
    <xf numFmtId="0" fontId="81" fillId="0" borderId="1" xfId="36" applyFont="1" applyBorder="1" applyAlignment="1">
      <alignment horizontal="center" wrapText="1"/>
    </xf>
    <xf numFmtId="0" fontId="109" fillId="0" borderId="1" xfId="36" applyFont="1" applyBorder="1" applyAlignment="1" applyProtection="1">
      <alignment horizontal="left" vertical="center" wrapText="1"/>
      <protection locked="0"/>
    </xf>
    <xf numFmtId="0" fontId="81" fillId="0" borderId="0" xfId="36" applyFont="1" applyAlignment="1">
      <alignment horizontal="right"/>
    </xf>
    <xf numFmtId="0" fontId="81" fillId="0" borderId="1" xfId="36" applyFont="1" applyBorder="1" applyAlignment="1">
      <alignment horizontal="left" vertical="center" wrapText="1"/>
    </xf>
    <xf numFmtId="0" fontId="82" fillId="0" borderId="0" xfId="36" applyFont="1" applyAlignment="1">
      <alignment horizontal="center" wrapText="1"/>
    </xf>
    <xf numFmtId="168" fontId="81" fillId="0" borderId="1" xfId="36" applyNumberFormat="1" applyFont="1" applyBorder="1" applyAlignment="1" applyProtection="1">
      <alignment horizontal="center" vertical="center"/>
      <protection locked="0"/>
    </xf>
    <xf numFmtId="0" fontId="81" fillId="0" borderId="1" xfId="36" applyFont="1" applyBorder="1" applyAlignment="1" applyProtection="1">
      <alignment horizontal="center" vertical="center" wrapText="1"/>
      <protection locked="0"/>
    </xf>
    <xf numFmtId="0" fontId="81" fillId="0" borderId="1" xfId="36" applyFont="1" applyBorder="1" applyAlignment="1" applyProtection="1">
      <alignment horizontal="center" wrapText="1"/>
      <protection locked="0"/>
    </xf>
    <xf numFmtId="0" fontId="82" fillId="0" borderId="0" xfId="36" applyFont="1" applyAlignment="1">
      <alignment horizontal="center" vertical="top"/>
    </xf>
    <xf numFmtId="0" fontId="27" fillId="0" borderId="0" xfId="36" applyFont="1" applyAlignment="1">
      <alignment horizontal="center" vertical="top" wrapText="1"/>
    </xf>
    <xf numFmtId="0" fontId="18" fillId="0" borderId="0" xfId="36" applyFont="1" applyAlignment="1">
      <alignment horizontal="center" vertical="top"/>
    </xf>
    <xf numFmtId="0" fontId="81" fillId="0" borderId="1" xfId="36" applyFont="1" applyBorder="1" applyAlignment="1" applyProtection="1">
      <alignment horizontal="center" vertical="center"/>
      <protection locked="0"/>
    </xf>
    <xf numFmtId="0" fontId="81" fillId="0" borderId="1" xfId="36" applyFont="1" applyBorder="1" applyAlignment="1" applyProtection="1">
      <alignment horizontal="center"/>
      <protection locked="0"/>
    </xf>
    <xf numFmtId="0" fontId="0" fillId="0" borderId="0" xfId="0" applyAlignment="1">
      <alignment horizontal="left" vertical="top" wrapText="1"/>
    </xf>
    <xf numFmtId="0" fontId="111" fillId="0" borderId="0" xfId="0" applyFont="1" applyAlignment="1">
      <alignment horizontal="left" vertical="top" wrapText="1"/>
    </xf>
    <xf numFmtId="0" fontId="83" fillId="0" borderId="0" xfId="34" applyFont="1" applyAlignment="1">
      <alignment horizontal="left" vertical="center" wrapText="1" indent="2"/>
    </xf>
    <xf numFmtId="0" fontId="36" fillId="11" borderId="0" xfId="34" applyFont="1" applyFill="1" applyAlignment="1">
      <alignment horizontal="center" vertical="center"/>
    </xf>
    <xf numFmtId="0" fontId="83" fillId="0" borderId="0" xfId="34" applyFont="1" applyAlignment="1">
      <alignment horizontal="left" vertical="center" wrapText="1"/>
    </xf>
    <xf numFmtId="0" fontId="2" fillId="0" borderId="0" xfId="34" applyAlignment="1">
      <alignment horizontal="left" vertical="center" wrapText="1" indent="2"/>
    </xf>
    <xf numFmtId="0" fontId="31" fillId="0" borderId="1" xfId="34" applyFont="1" applyBorder="1" applyAlignment="1">
      <alignment horizontal="center" vertical="center" shrinkToFit="1"/>
    </xf>
    <xf numFmtId="0" fontId="38" fillId="0" borderId="0" xfId="34" applyFont="1" applyAlignment="1">
      <alignment horizontal="center" wrapText="1"/>
    </xf>
    <xf numFmtId="0" fontId="36" fillId="0" borderId="0" xfId="34" applyFont="1" applyAlignment="1">
      <alignment horizontal="center" vertical="center" wrapText="1"/>
    </xf>
    <xf numFmtId="0" fontId="2" fillId="0" borderId="1" xfId="34" applyBorder="1" applyAlignment="1">
      <alignment horizontal="right" vertical="center" wrapText="1"/>
    </xf>
    <xf numFmtId="0" fontId="31" fillId="11" borderId="0" xfId="34" applyFont="1" applyFill="1" applyAlignment="1">
      <alignment horizontal="center" vertical="center" wrapText="1"/>
    </xf>
    <xf numFmtId="0" fontId="2" fillId="0" borderId="1" xfId="34" applyBorder="1" applyAlignment="1">
      <alignment horizontal="center" vertical="center"/>
    </xf>
    <xf numFmtId="0" fontId="2" fillId="0" borderId="2" xfId="34" applyBorder="1" applyAlignment="1">
      <alignment horizontal="center" vertical="center"/>
    </xf>
    <xf numFmtId="0" fontId="2" fillId="0" borderId="8" xfId="34" applyBorder="1" applyAlignment="1">
      <alignment horizontal="center" vertical="center" wrapText="1"/>
    </xf>
    <xf numFmtId="44" fontId="42" fillId="0" borderId="1" xfId="35" applyFont="1" applyBorder="1" applyAlignment="1">
      <alignment horizontal="center" vertical="center"/>
    </xf>
    <xf numFmtId="44" fontId="42" fillId="0" borderId="1" xfId="34" applyNumberFormat="1" applyFont="1" applyBorder="1" applyAlignment="1">
      <alignment horizontal="right" vertical="center"/>
    </xf>
    <xf numFmtId="0" fontId="2" fillId="0" borderId="0" xfId="34" applyAlignment="1">
      <alignment horizontal="left" vertical="center" wrapText="1"/>
    </xf>
    <xf numFmtId="0" fontId="2" fillId="0" borderId="0" xfId="34" applyAlignment="1">
      <alignment horizontal="right" vertical="center" wrapText="1"/>
    </xf>
    <xf numFmtId="0" fontId="2" fillId="0" borderId="8" xfId="34" applyBorder="1" applyAlignment="1">
      <alignment horizontal="center" vertical="center"/>
    </xf>
    <xf numFmtId="0" fontId="2" fillId="0" borderId="1" xfId="34" applyBorder="1" applyAlignment="1">
      <alignment horizontal="center"/>
    </xf>
    <xf numFmtId="0" fontId="2" fillId="0" borderId="0" xfId="34" applyAlignment="1">
      <alignment horizontal="right" wrapText="1"/>
    </xf>
    <xf numFmtId="0" fontId="2" fillId="0" borderId="4" xfId="34" applyBorder="1" applyAlignment="1">
      <alignment horizontal="right" wrapText="1"/>
    </xf>
    <xf numFmtId="0" fontId="31" fillId="0" borderId="8" xfId="34" applyFont="1" applyBorder="1" applyAlignment="1">
      <alignment horizontal="center" vertical="center"/>
    </xf>
    <xf numFmtId="0" fontId="2" fillId="0" borderId="1" xfId="34" applyBorder="1" applyAlignment="1">
      <alignment horizontal="center" wrapText="1"/>
    </xf>
    <xf numFmtId="164" fontId="2" fillId="0" borderId="1" xfId="34" applyNumberFormat="1" applyBorder="1" applyAlignment="1">
      <alignment horizontal="center" vertical="center"/>
    </xf>
    <xf numFmtId="0" fontId="2" fillId="0" borderId="13" xfId="34" applyBorder="1" applyAlignment="1">
      <alignment horizontal="center" vertical="top" wrapText="1"/>
    </xf>
    <xf numFmtId="0" fontId="2" fillId="0" borderId="13" xfId="34" applyBorder="1" applyAlignment="1">
      <alignment horizontal="center" vertical="top"/>
    </xf>
    <xf numFmtId="0" fontId="48" fillId="0" borderId="0" xfId="34" applyFont="1" applyAlignment="1">
      <alignment horizontal="center" wrapText="1"/>
    </xf>
    <xf numFmtId="0" fontId="2" fillId="0" borderId="0" xfId="34" applyAlignment="1">
      <alignment horizontal="right"/>
    </xf>
  </cellXfs>
  <cellStyles count="37">
    <cellStyle name="Comma 2" xfId="16" xr:uid="{00000000-0005-0000-0000-000000000000}"/>
    <cellStyle name="Comma 3" xfId="21" xr:uid="{00000000-0005-0000-0000-000001000000}"/>
    <cellStyle name="Currency" xfId="19" builtinId="4"/>
    <cellStyle name="Currency 2" xfId="4" xr:uid="{00000000-0005-0000-0000-000003000000}"/>
    <cellStyle name="Currency 2 2" xfId="31" xr:uid="{00000000-0005-0000-0000-000004000000}"/>
    <cellStyle name="Currency 3" xfId="6" xr:uid="{00000000-0005-0000-0000-000005000000}"/>
    <cellStyle name="Currency 4" xfId="7" xr:uid="{00000000-0005-0000-0000-000006000000}"/>
    <cellStyle name="Currency 5" xfId="8" xr:uid="{00000000-0005-0000-0000-000007000000}"/>
    <cellStyle name="Currency 6" xfId="23" xr:uid="{00000000-0005-0000-0000-000008000000}"/>
    <cellStyle name="Currency 7" xfId="26" xr:uid="{00000000-0005-0000-0000-000009000000}"/>
    <cellStyle name="Currency 8" xfId="35" xr:uid="{8685ABB9-B457-4ED2-93B2-9F1CAAA17C81}"/>
    <cellStyle name="Hyperlink" xfId="2" builtinId="8"/>
    <cellStyle name="Hyperlink 2" xfId="15" xr:uid="{00000000-0005-0000-0000-00000B000000}"/>
    <cellStyle name="Normal" xfId="0" builtinId="0"/>
    <cellStyle name="Normal 10" xfId="17" xr:uid="{00000000-0005-0000-0000-00000D000000}"/>
    <cellStyle name="Normal 11" xfId="18" xr:uid="{00000000-0005-0000-0000-00000E000000}"/>
    <cellStyle name="Normal 12" xfId="20" xr:uid="{00000000-0005-0000-0000-00000F000000}"/>
    <cellStyle name="Normal 13" xfId="27" xr:uid="{00000000-0005-0000-0000-000010000000}"/>
    <cellStyle name="Normal 13 2" xfId="32" xr:uid="{967F346E-AC45-4087-81F3-EA22D1B82082}"/>
    <cellStyle name="Normal 13 3" xfId="29" xr:uid="{00000000-0005-0000-0000-000011000000}"/>
    <cellStyle name="Normal 13 3 2" xfId="33" xr:uid="{3057B516-5E1C-445C-9DC9-87725FAE5AF2}"/>
    <cellStyle name="Normal 14" xfId="34" xr:uid="{BBCBB3EC-A2E7-4969-A0CA-6A602B2B56B3}"/>
    <cellStyle name="Normal 14 2" xfId="36" xr:uid="{597A8F40-C9E2-400D-8E9D-6B09CB3ED389}"/>
    <cellStyle name="Normal 2" xfId="1" xr:uid="{00000000-0005-0000-0000-000012000000}"/>
    <cellStyle name="Normal 2 2" xfId="5" xr:uid="{00000000-0005-0000-0000-000013000000}"/>
    <cellStyle name="Normal 2 3" xfId="24" xr:uid="{00000000-0005-0000-0000-000014000000}"/>
    <cellStyle name="Normal 3" xfId="3" xr:uid="{00000000-0005-0000-0000-000015000000}"/>
    <cellStyle name="Normal 3 2" xfId="30" xr:uid="{00000000-0005-0000-0000-000016000000}"/>
    <cellStyle name="Normal 4" xfId="9" xr:uid="{00000000-0005-0000-0000-000017000000}"/>
    <cellStyle name="Normal 5" xfId="10" xr:uid="{00000000-0005-0000-0000-000018000000}"/>
    <cellStyle name="Normal 6" xfId="11" xr:uid="{00000000-0005-0000-0000-000019000000}"/>
    <cellStyle name="Normal 7" xfId="12" xr:uid="{00000000-0005-0000-0000-00001A000000}"/>
    <cellStyle name="Normal 8" xfId="13" xr:uid="{00000000-0005-0000-0000-00001B000000}"/>
    <cellStyle name="Normal 9" xfId="14" xr:uid="{00000000-0005-0000-0000-00001C000000}"/>
    <cellStyle name="Percent 2" xfId="22" xr:uid="{00000000-0005-0000-0000-00001D000000}"/>
    <cellStyle name="Percent 3" xfId="25" xr:uid="{00000000-0005-0000-0000-00001E000000}"/>
    <cellStyle name="Percent 4" xfId="28" xr:uid="{00000000-0005-0000-0000-00001F000000}"/>
  </cellStyles>
  <dxfs count="0"/>
  <tableStyles count="0" defaultTableStyle="TableStyleMedium9" defaultPivotStyle="PivotStyleLight16"/>
  <colors>
    <mruColors>
      <color rgb="FFFFFFCC"/>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3</xdr:col>
      <xdr:colOff>0</xdr:colOff>
      <xdr:row>18</xdr:row>
      <xdr:rowOff>0</xdr:rowOff>
    </xdr:from>
    <xdr:ext cx="7620" cy="7620"/>
    <xdr:pic>
      <xdr:nvPicPr>
        <xdr:cNvPr id="2" name="Picture 1" descr="https://mail.google.com/mail/images/cleardot.gif">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291465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30</xdr:row>
      <xdr:rowOff>0</xdr:rowOff>
    </xdr:from>
    <xdr:ext cx="7620" cy="7620"/>
    <xdr:pic>
      <xdr:nvPicPr>
        <xdr:cNvPr id="3" name="Picture 2" descr="https://mail.google.com/mail/images/cleardot.gif">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485775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14</xdr:col>
      <xdr:colOff>15387</xdr:colOff>
      <xdr:row>0</xdr:row>
      <xdr:rowOff>19050</xdr:rowOff>
    </xdr:from>
    <xdr:to>
      <xdr:col>14</xdr:col>
      <xdr:colOff>542925</xdr:colOff>
      <xdr:row>0</xdr:row>
      <xdr:rowOff>346710</xdr:rowOff>
    </xdr:to>
    <xdr:pic>
      <xdr:nvPicPr>
        <xdr:cNvPr id="2" name="Picture 1" descr="http://www.unitedmethodistwomen.org/getmedia/ee49e1b4-466f-42a3-8d8d-88b7d2d039ea/Mission-Giving-logo40-for-Where-Do-Our-Mission-Giving-Dollars-Go.jpg.aspx">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21462" y="19050"/>
          <a:ext cx="527538"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38100</xdr:colOff>
      <xdr:row>2</xdr:row>
      <xdr:rowOff>114300</xdr:rowOff>
    </xdr:from>
    <xdr:to>
      <xdr:col>4</xdr:col>
      <xdr:colOff>571500</xdr:colOff>
      <xdr:row>2</xdr:row>
      <xdr:rowOff>114300</xdr:rowOff>
    </xdr:to>
    <xdr:cxnSp macro="">
      <xdr:nvCxnSpPr>
        <xdr:cNvPr id="3" name="Straight Arrow Connector 2">
          <a:extLst>
            <a:ext uri="{FF2B5EF4-FFF2-40B4-BE49-F238E27FC236}">
              <a16:creationId xmlns:a16="http://schemas.microsoft.com/office/drawing/2014/main" id="{00000000-0008-0000-0400-000003000000}"/>
            </a:ext>
          </a:extLst>
        </xdr:cNvPr>
        <xdr:cNvCxnSpPr/>
      </xdr:nvCxnSpPr>
      <xdr:spPr>
        <a:xfrm>
          <a:off x="4591050" y="885825"/>
          <a:ext cx="53340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514350</xdr:colOff>
      <xdr:row>2</xdr:row>
      <xdr:rowOff>104775</xdr:rowOff>
    </xdr:from>
    <xdr:to>
      <xdr:col>7</xdr:col>
      <xdr:colOff>47625</xdr:colOff>
      <xdr:row>2</xdr:row>
      <xdr:rowOff>104775</xdr:rowOff>
    </xdr:to>
    <xdr:cxnSp macro="">
      <xdr:nvCxnSpPr>
        <xdr:cNvPr id="4" name="Straight Arrow Connector 3">
          <a:extLst>
            <a:ext uri="{FF2B5EF4-FFF2-40B4-BE49-F238E27FC236}">
              <a16:creationId xmlns:a16="http://schemas.microsoft.com/office/drawing/2014/main" id="{00000000-0008-0000-0400-000004000000}"/>
            </a:ext>
          </a:extLst>
        </xdr:cNvPr>
        <xdr:cNvCxnSpPr/>
      </xdr:nvCxnSpPr>
      <xdr:spPr>
        <a:xfrm>
          <a:off x="5753100" y="876300"/>
          <a:ext cx="53340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676275</xdr:colOff>
      <xdr:row>2</xdr:row>
      <xdr:rowOff>95250</xdr:rowOff>
    </xdr:from>
    <xdr:to>
      <xdr:col>9</xdr:col>
      <xdr:colOff>190500</xdr:colOff>
      <xdr:row>2</xdr:row>
      <xdr:rowOff>95250</xdr:rowOff>
    </xdr:to>
    <xdr:cxnSp macro="">
      <xdr:nvCxnSpPr>
        <xdr:cNvPr id="5" name="Straight Arrow Connector 4">
          <a:extLst>
            <a:ext uri="{FF2B5EF4-FFF2-40B4-BE49-F238E27FC236}">
              <a16:creationId xmlns:a16="http://schemas.microsoft.com/office/drawing/2014/main" id="{00000000-0008-0000-0400-000005000000}"/>
            </a:ext>
          </a:extLst>
        </xdr:cNvPr>
        <xdr:cNvCxnSpPr/>
      </xdr:nvCxnSpPr>
      <xdr:spPr>
        <a:xfrm>
          <a:off x="6915150" y="866775"/>
          <a:ext cx="53340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771525</xdr:colOff>
      <xdr:row>2</xdr:row>
      <xdr:rowOff>114300</xdr:rowOff>
    </xdr:from>
    <xdr:to>
      <xdr:col>11</xdr:col>
      <xdr:colOff>247650</xdr:colOff>
      <xdr:row>2</xdr:row>
      <xdr:rowOff>114300</xdr:rowOff>
    </xdr:to>
    <xdr:cxnSp macro="">
      <xdr:nvCxnSpPr>
        <xdr:cNvPr id="6" name="Straight Arrow Connector 5">
          <a:extLst>
            <a:ext uri="{FF2B5EF4-FFF2-40B4-BE49-F238E27FC236}">
              <a16:creationId xmlns:a16="http://schemas.microsoft.com/office/drawing/2014/main" id="{00000000-0008-0000-0400-000006000000}"/>
            </a:ext>
          </a:extLst>
        </xdr:cNvPr>
        <xdr:cNvCxnSpPr/>
      </xdr:nvCxnSpPr>
      <xdr:spPr>
        <a:xfrm>
          <a:off x="8029575" y="885825"/>
          <a:ext cx="53340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876300</xdr:colOff>
      <xdr:row>2</xdr:row>
      <xdr:rowOff>95250</xdr:rowOff>
    </xdr:from>
    <xdr:to>
      <xdr:col>13</xdr:col>
      <xdr:colOff>95250</xdr:colOff>
      <xdr:row>2</xdr:row>
      <xdr:rowOff>104775</xdr:rowOff>
    </xdr:to>
    <xdr:cxnSp macro="">
      <xdr:nvCxnSpPr>
        <xdr:cNvPr id="7" name="Straight Arrow Connector 6">
          <a:extLst>
            <a:ext uri="{FF2B5EF4-FFF2-40B4-BE49-F238E27FC236}">
              <a16:creationId xmlns:a16="http://schemas.microsoft.com/office/drawing/2014/main" id="{00000000-0008-0000-0400-000007000000}"/>
            </a:ext>
          </a:extLst>
        </xdr:cNvPr>
        <xdr:cNvCxnSpPr/>
      </xdr:nvCxnSpPr>
      <xdr:spPr>
        <a:xfrm>
          <a:off x="9191625" y="866775"/>
          <a:ext cx="409575" cy="9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38</xdr:row>
      <xdr:rowOff>76200</xdr:rowOff>
    </xdr:from>
    <xdr:to>
      <xdr:col>1</xdr:col>
      <xdr:colOff>171450</xdr:colOff>
      <xdr:row>38</xdr:row>
      <xdr:rowOff>95250</xdr:rowOff>
    </xdr:to>
    <xdr:cxnSp macro="">
      <xdr:nvCxnSpPr>
        <xdr:cNvPr id="12" name="Straight Arrow Connector 11">
          <a:extLst>
            <a:ext uri="{FF2B5EF4-FFF2-40B4-BE49-F238E27FC236}">
              <a16:creationId xmlns:a16="http://schemas.microsoft.com/office/drawing/2014/main" id="{708749E8-C42E-4CDA-8B01-FC64EAA7F401}"/>
            </a:ext>
          </a:extLst>
        </xdr:cNvPr>
        <xdr:cNvCxnSpPr/>
      </xdr:nvCxnSpPr>
      <xdr:spPr>
        <a:xfrm flipV="1">
          <a:off x="782955" y="8667750"/>
          <a:ext cx="142875" cy="19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19050</xdr:colOff>
      <xdr:row>39</xdr:row>
      <xdr:rowOff>66675</xdr:rowOff>
    </xdr:from>
    <xdr:to>
      <xdr:col>1</xdr:col>
      <xdr:colOff>161925</xdr:colOff>
      <xdr:row>39</xdr:row>
      <xdr:rowOff>85725</xdr:rowOff>
    </xdr:to>
    <xdr:cxnSp macro="">
      <xdr:nvCxnSpPr>
        <xdr:cNvPr id="13" name="Straight Arrow Connector 12">
          <a:extLst>
            <a:ext uri="{FF2B5EF4-FFF2-40B4-BE49-F238E27FC236}">
              <a16:creationId xmlns:a16="http://schemas.microsoft.com/office/drawing/2014/main" id="{BCB5D3D8-777B-45DA-AF12-679DE90B5D6B}"/>
            </a:ext>
          </a:extLst>
        </xdr:cNvPr>
        <xdr:cNvCxnSpPr/>
      </xdr:nvCxnSpPr>
      <xdr:spPr>
        <a:xfrm flipV="1">
          <a:off x="773430" y="8814435"/>
          <a:ext cx="142875" cy="19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66675</xdr:colOff>
      <xdr:row>38</xdr:row>
      <xdr:rowOff>76201</xdr:rowOff>
    </xdr:from>
    <xdr:to>
      <xdr:col>3</xdr:col>
      <xdr:colOff>219075</xdr:colOff>
      <xdr:row>38</xdr:row>
      <xdr:rowOff>85725</xdr:rowOff>
    </xdr:to>
    <xdr:cxnSp macro="">
      <xdr:nvCxnSpPr>
        <xdr:cNvPr id="14" name="Straight Arrow Connector 13">
          <a:extLst>
            <a:ext uri="{FF2B5EF4-FFF2-40B4-BE49-F238E27FC236}">
              <a16:creationId xmlns:a16="http://schemas.microsoft.com/office/drawing/2014/main" id="{A7A06711-5DFF-450F-B140-CA528F7DD470}"/>
            </a:ext>
          </a:extLst>
        </xdr:cNvPr>
        <xdr:cNvCxnSpPr/>
      </xdr:nvCxnSpPr>
      <xdr:spPr>
        <a:xfrm flipH="1">
          <a:off x="3396615" y="8667751"/>
          <a:ext cx="152400" cy="952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28575</xdr:colOff>
      <xdr:row>39</xdr:row>
      <xdr:rowOff>66676</xdr:rowOff>
    </xdr:from>
    <xdr:to>
      <xdr:col>3</xdr:col>
      <xdr:colOff>180975</xdr:colOff>
      <xdr:row>39</xdr:row>
      <xdr:rowOff>76200</xdr:rowOff>
    </xdr:to>
    <xdr:cxnSp macro="">
      <xdr:nvCxnSpPr>
        <xdr:cNvPr id="15" name="Straight Arrow Connector 14">
          <a:extLst>
            <a:ext uri="{FF2B5EF4-FFF2-40B4-BE49-F238E27FC236}">
              <a16:creationId xmlns:a16="http://schemas.microsoft.com/office/drawing/2014/main" id="{76A30A5D-47BC-4A77-88B1-8A6F3A3BBDD3}"/>
            </a:ext>
          </a:extLst>
        </xdr:cNvPr>
        <xdr:cNvCxnSpPr/>
      </xdr:nvCxnSpPr>
      <xdr:spPr>
        <a:xfrm flipH="1">
          <a:off x="3358515" y="8814436"/>
          <a:ext cx="152400" cy="952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95250</xdr:colOff>
      <xdr:row>37</xdr:row>
      <xdr:rowOff>85726</xdr:rowOff>
    </xdr:from>
    <xdr:to>
      <xdr:col>3</xdr:col>
      <xdr:colOff>247650</xdr:colOff>
      <xdr:row>37</xdr:row>
      <xdr:rowOff>95250</xdr:rowOff>
    </xdr:to>
    <xdr:cxnSp macro="">
      <xdr:nvCxnSpPr>
        <xdr:cNvPr id="16" name="Straight Arrow Connector 15">
          <a:extLst>
            <a:ext uri="{FF2B5EF4-FFF2-40B4-BE49-F238E27FC236}">
              <a16:creationId xmlns:a16="http://schemas.microsoft.com/office/drawing/2014/main" id="{90B25095-9E39-4292-82F2-2325FA9E08FE}"/>
            </a:ext>
          </a:extLst>
        </xdr:cNvPr>
        <xdr:cNvCxnSpPr/>
      </xdr:nvCxnSpPr>
      <xdr:spPr>
        <a:xfrm flipH="1">
          <a:off x="3425190" y="8517256"/>
          <a:ext cx="152400" cy="952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823353</xdr:colOff>
      <xdr:row>0</xdr:row>
      <xdr:rowOff>2682379</xdr:rowOff>
    </xdr:from>
    <xdr:ext cx="215900" cy="215900"/>
    <xdr:sp macro="" textlink="">
      <xdr:nvSpPr>
        <xdr:cNvPr id="22" name="Shape 2">
          <a:extLst>
            <a:ext uri="{FF2B5EF4-FFF2-40B4-BE49-F238E27FC236}">
              <a16:creationId xmlns:a16="http://schemas.microsoft.com/office/drawing/2014/main" id="{E462676D-8826-4F08-974E-BC7DFC5126AE}"/>
            </a:ext>
          </a:extLst>
        </xdr:cNvPr>
        <xdr:cNvSpPr/>
      </xdr:nvSpPr>
      <xdr:spPr>
        <a:xfrm>
          <a:off x="823353" y="1455559"/>
          <a:ext cx="215900" cy="215900"/>
        </a:xfrm>
        <a:custGeom>
          <a:avLst/>
          <a:gdLst/>
          <a:ahLst/>
          <a:cxnLst/>
          <a:rect l="0" t="0" r="0" b="0"/>
          <a:pathLst>
            <a:path w="215900" h="215900">
              <a:moveTo>
                <a:pt x="0" y="215900"/>
              </a:moveTo>
              <a:lnTo>
                <a:pt x="215900" y="215900"/>
              </a:lnTo>
              <a:lnTo>
                <a:pt x="215900" y="0"/>
              </a:lnTo>
              <a:lnTo>
                <a:pt x="0" y="0"/>
              </a:lnTo>
              <a:lnTo>
                <a:pt x="0" y="215900"/>
              </a:lnTo>
              <a:close/>
            </a:path>
          </a:pathLst>
        </a:custGeom>
        <a:ln w="12700">
          <a:solidFill>
            <a:srgbClr val="000000"/>
          </a:solidFill>
        </a:ln>
      </xdr:spPr>
    </xdr:sp>
    <xdr:clientData/>
  </xdr:oneCellAnchor>
  <xdr:oneCellAnchor>
    <xdr:from>
      <xdr:col>0</xdr:col>
      <xdr:colOff>3544608</xdr:colOff>
      <xdr:row>0</xdr:row>
      <xdr:rowOff>2682379</xdr:rowOff>
    </xdr:from>
    <xdr:ext cx="215900" cy="215900"/>
    <xdr:sp macro="" textlink="">
      <xdr:nvSpPr>
        <xdr:cNvPr id="23" name="Shape 3">
          <a:extLst>
            <a:ext uri="{FF2B5EF4-FFF2-40B4-BE49-F238E27FC236}">
              <a16:creationId xmlns:a16="http://schemas.microsoft.com/office/drawing/2014/main" id="{33DECED8-BAC4-4B99-A486-7E9B22E5BEFE}"/>
            </a:ext>
          </a:extLst>
        </xdr:cNvPr>
        <xdr:cNvSpPr/>
      </xdr:nvSpPr>
      <xdr:spPr>
        <a:xfrm>
          <a:off x="3544608" y="1455559"/>
          <a:ext cx="215900" cy="215900"/>
        </a:xfrm>
        <a:custGeom>
          <a:avLst/>
          <a:gdLst/>
          <a:ahLst/>
          <a:cxnLst/>
          <a:rect l="0" t="0" r="0" b="0"/>
          <a:pathLst>
            <a:path w="215900" h="215900">
              <a:moveTo>
                <a:pt x="0" y="215900"/>
              </a:moveTo>
              <a:lnTo>
                <a:pt x="215900" y="215900"/>
              </a:lnTo>
              <a:lnTo>
                <a:pt x="215900" y="0"/>
              </a:lnTo>
              <a:lnTo>
                <a:pt x="0" y="0"/>
              </a:lnTo>
              <a:lnTo>
                <a:pt x="0" y="215900"/>
              </a:lnTo>
              <a:close/>
            </a:path>
          </a:pathLst>
        </a:custGeom>
        <a:ln w="12700">
          <a:solidFill>
            <a:srgbClr val="000000"/>
          </a:solidFill>
        </a:ln>
      </xdr:spPr>
    </xdr:sp>
    <xdr:clientData/>
  </xdr:oneCellAnchor>
  <xdr:oneCellAnchor>
    <xdr:from>
      <xdr:col>0</xdr:col>
      <xdr:colOff>831053</xdr:colOff>
      <xdr:row>2</xdr:row>
      <xdr:rowOff>3466185</xdr:rowOff>
    </xdr:from>
    <xdr:ext cx="215900" cy="215900"/>
    <xdr:sp macro="" textlink="">
      <xdr:nvSpPr>
        <xdr:cNvPr id="24" name="Shape 5">
          <a:extLst>
            <a:ext uri="{FF2B5EF4-FFF2-40B4-BE49-F238E27FC236}">
              <a16:creationId xmlns:a16="http://schemas.microsoft.com/office/drawing/2014/main" id="{06844C78-745B-4E16-8C82-C4DDB1B22F99}"/>
            </a:ext>
          </a:extLst>
        </xdr:cNvPr>
        <xdr:cNvSpPr/>
      </xdr:nvSpPr>
      <xdr:spPr>
        <a:xfrm>
          <a:off x="831053" y="5104485"/>
          <a:ext cx="215900" cy="215900"/>
        </a:xfrm>
        <a:custGeom>
          <a:avLst/>
          <a:gdLst/>
          <a:ahLst/>
          <a:cxnLst/>
          <a:rect l="0" t="0" r="0" b="0"/>
          <a:pathLst>
            <a:path w="215900" h="215900">
              <a:moveTo>
                <a:pt x="0" y="215900"/>
              </a:moveTo>
              <a:lnTo>
                <a:pt x="215900" y="215900"/>
              </a:lnTo>
              <a:lnTo>
                <a:pt x="215900" y="0"/>
              </a:lnTo>
              <a:lnTo>
                <a:pt x="0" y="0"/>
              </a:lnTo>
              <a:lnTo>
                <a:pt x="0" y="215900"/>
              </a:lnTo>
              <a:close/>
            </a:path>
          </a:pathLst>
        </a:custGeom>
        <a:ln w="12700">
          <a:solidFill>
            <a:srgbClr val="000000"/>
          </a:solidFill>
        </a:ln>
      </xdr:spPr>
    </xdr:sp>
    <xdr:clientData/>
  </xdr:oneCellAnchor>
  <xdr:oneCellAnchor>
    <xdr:from>
      <xdr:col>0</xdr:col>
      <xdr:colOff>822284</xdr:colOff>
      <xdr:row>2</xdr:row>
      <xdr:rowOff>3929950</xdr:rowOff>
    </xdr:from>
    <xdr:ext cx="215900" cy="215900"/>
    <xdr:sp macro="" textlink="">
      <xdr:nvSpPr>
        <xdr:cNvPr id="25" name="Shape 6">
          <a:extLst>
            <a:ext uri="{FF2B5EF4-FFF2-40B4-BE49-F238E27FC236}">
              <a16:creationId xmlns:a16="http://schemas.microsoft.com/office/drawing/2014/main" id="{6C34A76D-7D2C-4ACB-8168-65AC915BE5C5}"/>
            </a:ext>
          </a:extLst>
        </xdr:cNvPr>
        <xdr:cNvSpPr/>
      </xdr:nvSpPr>
      <xdr:spPr>
        <a:xfrm>
          <a:off x="822284" y="5568250"/>
          <a:ext cx="215900" cy="215900"/>
        </a:xfrm>
        <a:custGeom>
          <a:avLst/>
          <a:gdLst/>
          <a:ahLst/>
          <a:cxnLst/>
          <a:rect l="0" t="0" r="0" b="0"/>
          <a:pathLst>
            <a:path w="215900" h="215900">
              <a:moveTo>
                <a:pt x="0" y="215900"/>
              </a:moveTo>
              <a:lnTo>
                <a:pt x="215900" y="215900"/>
              </a:lnTo>
              <a:lnTo>
                <a:pt x="215900" y="0"/>
              </a:lnTo>
              <a:lnTo>
                <a:pt x="0" y="0"/>
              </a:lnTo>
              <a:lnTo>
                <a:pt x="0" y="215900"/>
              </a:lnTo>
              <a:close/>
            </a:path>
          </a:pathLst>
        </a:custGeom>
        <a:ln w="12700">
          <a:solidFill>
            <a:srgbClr val="000000"/>
          </a:solidFill>
        </a:ln>
      </xdr:spPr>
    </xdr:sp>
    <xdr:clientData/>
  </xdr:oneCellAnchor>
  <xdr:oneCellAnchor>
    <xdr:from>
      <xdr:col>0</xdr:col>
      <xdr:colOff>0</xdr:colOff>
      <xdr:row>6</xdr:row>
      <xdr:rowOff>266941</xdr:rowOff>
    </xdr:from>
    <xdr:ext cx="5538470" cy="0"/>
    <xdr:sp macro="" textlink="">
      <xdr:nvSpPr>
        <xdr:cNvPr id="26" name="Shape 11">
          <a:extLst>
            <a:ext uri="{FF2B5EF4-FFF2-40B4-BE49-F238E27FC236}">
              <a16:creationId xmlns:a16="http://schemas.microsoft.com/office/drawing/2014/main" id="{3E28D1DB-FBD6-46A6-975A-1EEAC421CE14}"/>
            </a:ext>
          </a:extLst>
        </xdr:cNvPr>
        <xdr:cNvSpPr/>
      </xdr:nvSpPr>
      <xdr:spPr>
        <a:xfrm>
          <a:off x="0" y="9891001"/>
          <a:ext cx="5538470" cy="0"/>
        </a:xfrm>
        <a:custGeom>
          <a:avLst/>
          <a:gdLst/>
          <a:ahLst/>
          <a:cxnLst/>
          <a:rect l="0" t="0" r="0" b="0"/>
          <a:pathLst>
            <a:path w="5538470">
              <a:moveTo>
                <a:pt x="0" y="0"/>
              </a:moveTo>
              <a:lnTo>
                <a:pt x="5538216" y="0"/>
              </a:lnTo>
            </a:path>
          </a:pathLst>
        </a:custGeom>
        <a:ln w="9896">
          <a:solidFill>
            <a:srgbClr val="000000"/>
          </a:solidFill>
        </a:ln>
      </xdr:spPr>
    </xdr:sp>
    <xdr:clientData/>
  </xdr:oneCellAnchor>
  <xdr:oneCellAnchor>
    <xdr:from>
      <xdr:col>0</xdr:col>
      <xdr:colOff>0</xdr:colOff>
      <xdr:row>7</xdr:row>
      <xdr:rowOff>573645</xdr:rowOff>
    </xdr:from>
    <xdr:ext cx="5006975" cy="0"/>
    <xdr:sp macro="" textlink="">
      <xdr:nvSpPr>
        <xdr:cNvPr id="27" name="Shape 12">
          <a:extLst>
            <a:ext uri="{FF2B5EF4-FFF2-40B4-BE49-F238E27FC236}">
              <a16:creationId xmlns:a16="http://schemas.microsoft.com/office/drawing/2014/main" id="{1BDECA03-2C46-4A38-9C45-0F5680D31A66}"/>
            </a:ext>
          </a:extLst>
        </xdr:cNvPr>
        <xdr:cNvSpPr/>
      </xdr:nvSpPr>
      <xdr:spPr>
        <a:xfrm>
          <a:off x="0" y="10902555"/>
          <a:ext cx="5006975" cy="0"/>
        </a:xfrm>
        <a:custGeom>
          <a:avLst/>
          <a:gdLst/>
          <a:ahLst/>
          <a:cxnLst/>
          <a:rect l="0" t="0" r="0" b="0"/>
          <a:pathLst>
            <a:path w="5006975">
              <a:moveTo>
                <a:pt x="0" y="0"/>
              </a:moveTo>
              <a:lnTo>
                <a:pt x="5006797" y="0"/>
              </a:lnTo>
            </a:path>
          </a:pathLst>
        </a:custGeom>
        <a:ln w="9896">
          <a:solidFill>
            <a:srgbClr val="000000"/>
          </a:solidFill>
        </a:ln>
      </xdr:spPr>
    </xdr:sp>
    <xdr:clientData/>
  </xdr:oneCellAnchor>
  <xdr:oneCellAnchor>
    <xdr:from>
      <xdr:col>0</xdr:col>
      <xdr:colOff>827243</xdr:colOff>
      <xdr:row>2</xdr:row>
      <xdr:rowOff>2780385</xdr:rowOff>
    </xdr:from>
    <xdr:ext cx="215900" cy="215900"/>
    <xdr:sp macro="" textlink="">
      <xdr:nvSpPr>
        <xdr:cNvPr id="29" name="Shape 5">
          <a:extLst>
            <a:ext uri="{FF2B5EF4-FFF2-40B4-BE49-F238E27FC236}">
              <a16:creationId xmlns:a16="http://schemas.microsoft.com/office/drawing/2014/main" id="{5AC2D5A7-2FDE-EA2E-F551-0CF1DD48D91E}"/>
            </a:ext>
          </a:extLst>
        </xdr:cNvPr>
        <xdr:cNvSpPr/>
      </xdr:nvSpPr>
      <xdr:spPr>
        <a:xfrm>
          <a:off x="827243" y="4418685"/>
          <a:ext cx="215900" cy="215900"/>
        </a:xfrm>
        <a:custGeom>
          <a:avLst/>
          <a:gdLst/>
          <a:ahLst/>
          <a:cxnLst/>
          <a:rect l="0" t="0" r="0" b="0"/>
          <a:pathLst>
            <a:path w="215900" h="215900">
              <a:moveTo>
                <a:pt x="0" y="215900"/>
              </a:moveTo>
              <a:lnTo>
                <a:pt x="215900" y="215900"/>
              </a:lnTo>
              <a:lnTo>
                <a:pt x="215900" y="0"/>
              </a:lnTo>
              <a:lnTo>
                <a:pt x="0" y="0"/>
              </a:lnTo>
              <a:lnTo>
                <a:pt x="0" y="215900"/>
              </a:lnTo>
              <a:close/>
            </a:path>
          </a:pathLst>
        </a:custGeom>
        <a:ln w="12700">
          <a:solidFill>
            <a:srgbClr val="000000"/>
          </a:solidFill>
        </a:ln>
      </xdr:spPr>
    </xdr:sp>
    <xdr:clientData/>
  </xdr:oneCellAnchor>
  <xdr:oneCellAnchor>
    <xdr:from>
      <xdr:col>0</xdr:col>
      <xdr:colOff>829904</xdr:colOff>
      <xdr:row>2</xdr:row>
      <xdr:rowOff>3015550</xdr:rowOff>
    </xdr:from>
    <xdr:ext cx="215900" cy="215900"/>
    <xdr:sp macro="" textlink="">
      <xdr:nvSpPr>
        <xdr:cNvPr id="30" name="Shape 6">
          <a:extLst>
            <a:ext uri="{FF2B5EF4-FFF2-40B4-BE49-F238E27FC236}">
              <a16:creationId xmlns:a16="http://schemas.microsoft.com/office/drawing/2014/main" id="{40D71273-B7F4-D0D8-FA19-895206439246}"/>
            </a:ext>
          </a:extLst>
        </xdr:cNvPr>
        <xdr:cNvSpPr/>
      </xdr:nvSpPr>
      <xdr:spPr>
        <a:xfrm>
          <a:off x="829904" y="4653850"/>
          <a:ext cx="215900" cy="215900"/>
        </a:xfrm>
        <a:custGeom>
          <a:avLst/>
          <a:gdLst/>
          <a:ahLst/>
          <a:cxnLst/>
          <a:rect l="0" t="0" r="0" b="0"/>
          <a:pathLst>
            <a:path w="215900" h="215900">
              <a:moveTo>
                <a:pt x="0" y="215900"/>
              </a:moveTo>
              <a:lnTo>
                <a:pt x="215900" y="215900"/>
              </a:lnTo>
              <a:lnTo>
                <a:pt x="215900" y="0"/>
              </a:lnTo>
              <a:lnTo>
                <a:pt x="0" y="0"/>
              </a:lnTo>
              <a:lnTo>
                <a:pt x="0" y="215900"/>
              </a:lnTo>
              <a:close/>
            </a:path>
          </a:pathLst>
        </a:custGeom>
        <a:ln w="12700">
          <a:solidFill>
            <a:srgbClr val="000000"/>
          </a:solidFill>
        </a:ln>
      </xdr:spPr>
    </xdr:sp>
    <xdr:clientData/>
  </xdr:oneCellAnchor>
  <xdr:oneCellAnchor>
    <xdr:from>
      <xdr:col>0</xdr:col>
      <xdr:colOff>832564</xdr:colOff>
      <xdr:row>2</xdr:row>
      <xdr:rowOff>3254526</xdr:rowOff>
    </xdr:from>
    <xdr:ext cx="215900" cy="215900"/>
    <xdr:sp macro="" textlink="">
      <xdr:nvSpPr>
        <xdr:cNvPr id="31" name="Shape 7">
          <a:extLst>
            <a:ext uri="{FF2B5EF4-FFF2-40B4-BE49-F238E27FC236}">
              <a16:creationId xmlns:a16="http://schemas.microsoft.com/office/drawing/2014/main" id="{3B0AB556-45E4-862F-0FBE-91D7F0A15FAD}"/>
            </a:ext>
          </a:extLst>
        </xdr:cNvPr>
        <xdr:cNvSpPr/>
      </xdr:nvSpPr>
      <xdr:spPr>
        <a:xfrm>
          <a:off x="832564" y="4892826"/>
          <a:ext cx="215900" cy="215900"/>
        </a:xfrm>
        <a:custGeom>
          <a:avLst/>
          <a:gdLst/>
          <a:ahLst/>
          <a:cxnLst/>
          <a:rect l="0" t="0" r="0" b="0"/>
          <a:pathLst>
            <a:path w="215900" h="215900">
              <a:moveTo>
                <a:pt x="0" y="215900"/>
              </a:moveTo>
              <a:lnTo>
                <a:pt x="215900" y="215900"/>
              </a:lnTo>
              <a:lnTo>
                <a:pt x="215900" y="0"/>
              </a:lnTo>
              <a:lnTo>
                <a:pt x="0" y="0"/>
              </a:lnTo>
              <a:lnTo>
                <a:pt x="0" y="215900"/>
              </a:lnTo>
              <a:close/>
            </a:path>
          </a:pathLst>
        </a:custGeom>
        <a:ln w="12700">
          <a:solidFill>
            <a:srgbClr val="000000"/>
          </a:solidFill>
        </a:ln>
      </xdr:spPr>
    </xdr:sp>
    <xdr:clientData/>
  </xdr:oneCellAnchor>
  <xdr:oneCellAnchor>
    <xdr:from>
      <xdr:col>0</xdr:col>
      <xdr:colOff>827243</xdr:colOff>
      <xdr:row>2</xdr:row>
      <xdr:rowOff>3687165</xdr:rowOff>
    </xdr:from>
    <xdr:ext cx="215900" cy="215900"/>
    <xdr:sp macro="" textlink="">
      <xdr:nvSpPr>
        <xdr:cNvPr id="32" name="Shape 5">
          <a:extLst>
            <a:ext uri="{FF2B5EF4-FFF2-40B4-BE49-F238E27FC236}">
              <a16:creationId xmlns:a16="http://schemas.microsoft.com/office/drawing/2014/main" id="{A69A58B3-8995-188F-B819-7ACEB41D09E3}"/>
            </a:ext>
          </a:extLst>
        </xdr:cNvPr>
        <xdr:cNvSpPr/>
      </xdr:nvSpPr>
      <xdr:spPr>
        <a:xfrm>
          <a:off x="827243" y="5325465"/>
          <a:ext cx="215900" cy="215900"/>
        </a:xfrm>
        <a:custGeom>
          <a:avLst/>
          <a:gdLst/>
          <a:ahLst/>
          <a:cxnLst/>
          <a:rect l="0" t="0" r="0" b="0"/>
          <a:pathLst>
            <a:path w="215900" h="215900">
              <a:moveTo>
                <a:pt x="0" y="215900"/>
              </a:moveTo>
              <a:lnTo>
                <a:pt x="215900" y="215900"/>
              </a:lnTo>
              <a:lnTo>
                <a:pt x="215900" y="0"/>
              </a:lnTo>
              <a:lnTo>
                <a:pt x="0" y="0"/>
              </a:lnTo>
              <a:lnTo>
                <a:pt x="0" y="215900"/>
              </a:lnTo>
              <a:close/>
            </a:path>
          </a:pathLst>
        </a:custGeom>
        <a:ln w="12700">
          <a:solidFill>
            <a:srgbClr val="000000"/>
          </a:solidFill>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106680</xdr:colOff>
      <xdr:row>33</xdr:row>
      <xdr:rowOff>30480</xdr:rowOff>
    </xdr:from>
    <xdr:to>
      <xdr:col>0</xdr:col>
      <xdr:colOff>1344930</xdr:colOff>
      <xdr:row>35</xdr:row>
      <xdr:rowOff>226695</xdr:rowOff>
    </xdr:to>
    <xdr:pic>
      <xdr:nvPicPr>
        <xdr:cNvPr id="3" name="Picture 2">
          <a:extLst>
            <a:ext uri="{FF2B5EF4-FFF2-40B4-BE49-F238E27FC236}">
              <a16:creationId xmlns:a16="http://schemas.microsoft.com/office/drawing/2014/main" id="{1F1BE67F-75DC-4DD0-9441-9A12F29B5BFC}"/>
            </a:ext>
          </a:extLst>
        </xdr:cNvPr>
        <xdr:cNvPicPr>
          <a:picLocks noChangeAspect="1"/>
        </xdr:cNvPicPr>
      </xdr:nvPicPr>
      <xdr:blipFill>
        <a:blip xmlns:r="http://schemas.openxmlformats.org/officeDocument/2006/relationships" r:embed="rId1">
          <a:alphaModFix/>
          <a:extLst>
            <a:ext uri="{28A0092B-C50C-407E-A947-70E740481C1C}">
              <a14:useLocalDpi xmlns:a14="http://schemas.microsoft.com/office/drawing/2010/main" val="0"/>
            </a:ext>
          </a:extLst>
        </a:blip>
        <a:stretch>
          <a:fillRect/>
        </a:stretch>
      </xdr:blipFill>
      <xdr:spPr>
        <a:xfrm>
          <a:off x="106680" y="14493240"/>
          <a:ext cx="1238250" cy="6762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mawbel36575@yahoo.co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unitedmethodistwomen.org/myUM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martharr@awfumc.org"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5"/>
  <sheetViews>
    <sheetView workbookViewId="0">
      <selection activeCell="D3" sqref="D3"/>
    </sheetView>
  </sheetViews>
  <sheetFormatPr defaultColWidth="9.109375" defaultRowHeight="12.3"/>
  <cols>
    <col min="1" max="1" width="3.88671875" style="248" customWidth="1"/>
    <col min="2" max="2" width="24.88671875" style="248" customWidth="1"/>
    <col min="3" max="3" width="20.6640625" style="248" customWidth="1"/>
    <col min="4" max="4" width="39.5546875" style="248" customWidth="1"/>
    <col min="5" max="5" width="18.109375" style="248" customWidth="1"/>
    <col min="6" max="16384" width="9.109375" style="52"/>
  </cols>
  <sheetData>
    <row r="1" spans="1:5" ht="22.2" customHeight="1" thickBot="1">
      <c r="A1" s="397" t="s">
        <v>253</v>
      </c>
      <c r="B1" s="398"/>
      <c r="C1" s="398"/>
      <c r="D1" s="398"/>
      <c r="E1" s="399"/>
    </row>
    <row r="2" spans="1:5" s="54" customFormat="1" ht="15.3" thickBot="1">
      <c r="A2" s="245" t="s">
        <v>165</v>
      </c>
      <c r="B2" s="246" t="s">
        <v>164</v>
      </c>
      <c r="C2" s="246" t="s">
        <v>163</v>
      </c>
      <c r="D2" s="246" t="s">
        <v>30</v>
      </c>
      <c r="E2" s="246" t="s">
        <v>162</v>
      </c>
    </row>
    <row r="3" spans="1:5" ht="25.5" customHeight="1">
      <c r="A3" s="247">
        <v>1</v>
      </c>
      <c r="B3" s="254"/>
      <c r="C3" s="254"/>
      <c r="D3" s="255"/>
      <c r="E3" s="255"/>
    </row>
    <row r="4" spans="1:5" ht="25.5" customHeight="1">
      <c r="A4" s="248">
        <v>2</v>
      </c>
      <c r="B4" s="256"/>
      <c r="C4" s="256"/>
      <c r="D4" s="257"/>
      <c r="E4" s="258"/>
    </row>
    <row r="5" spans="1:5" ht="25.5" customHeight="1">
      <c r="A5" s="248">
        <v>3</v>
      </c>
      <c r="B5" s="256"/>
      <c r="C5" s="256"/>
      <c r="D5" s="259"/>
      <c r="E5" s="258"/>
    </row>
    <row r="6" spans="1:5" ht="25.5" customHeight="1">
      <c r="A6" s="248">
        <v>4</v>
      </c>
      <c r="B6" s="256"/>
      <c r="C6" s="256"/>
      <c r="D6" s="261"/>
      <c r="E6" s="258"/>
    </row>
    <row r="7" spans="1:5" ht="25.5" customHeight="1">
      <c r="A7" s="247">
        <v>5</v>
      </c>
      <c r="B7" s="256"/>
      <c r="C7" s="256"/>
      <c r="D7" s="261"/>
      <c r="E7" s="258"/>
    </row>
    <row r="8" spans="1:5" ht="25.5" customHeight="1">
      <c r="A8" s="248">
        <v>6</v>
      </c>
      <c r="B8" s="256"/>
      <c r="C8" s="256"/>
      <c r="D8" s="257"/>
      <c r="E8" s="261"/>
    </row>
    <row r="9" spans="1:5" ht="25.5" customHeight="1">
      <c r="A9" s="248">
        <v>7</v>
      </c>
      <c r="B9" s="256"/>
      <c r="C9" s="256"/>
      <c r="D9" s="257"/>
      <c r="E9" s="261"/>
    </row>
    <row r="10" spans="1:5" ht="25.5" customHeight="1">
      <c r="A10" s="247">
        <v>8</v>
      </c>
      <c r="B10" s="256"/>
      <c r="C10" s="256"/>
      <c r="D10" s="257"/>
      <c r="E10" s="261"/>
    </row>
    <row r="11" spans="1:5" ht="25.5" customHeight="1">
      <c r="A11" s="248">
        <v>9</v>
      </c>
      <c r="B11" s="256"/>
      <c r="C11" s="256"/>
      <c r="D11" s="257"/>
      <c r="E11" s="261"/>
    </row>
    <row r="12" spans="1:5" ht="25.5" customHeight="1">
      <c r="A12" s="248">
        <v>10</v>
      </c>
      <c r="B12" s="256"/>
      <c r="C12" s="256"/>
      <c r="D12" s="257"/>
      <c r="E12" s="261"/>
    </row>
    <row r="13" spans="1:5" ht="25.5" customHeight="1">
      <c r="A13" s="247">
        <v>11</v>
      </c>
      <c r="B13" s="256"/>
      <c r="C13" s="256"/>
      <c r="D13" s="257"/>
      <c r="E13" s="261"/>
    </row>
    <row r="14" spans="1:5" ht="25.5" customHeight="1">
      <c r="A14" s="248">
        <v>12</v>
      </c>
      <c r="B14" s="256"/>
      <c r="C14" s="256"/>
      <c r="D14" s="257"/>
      <c r="E14" s="261"/>
    </row>
    <row r="15" spans="1:5" ht="25.5" customHeight="1">
      <c r="A15" s="248">
        <v>13</v>
      </c>
      <c r="B15" s="256"/>
      <c r="C15" s="256"/>
      <c r="D15" s="257"/>
      <c r="E15" s="261"/>
    </row>
    <row r="16" spans="1:5" ht="25.5" customHeight="1">
      <c r="A16" s="247">
        <v>14</v>
      </c>
      <c r="B16" s="256"/>
      <c r="C16" s="256"/>
      <c r="D16" s="257"/>
      <c r="E16" s="258"/>
    </row>
    <row r="17" spans="1:5" ht="25.5" customHeight="1">
      <c r="A17" s="248">
        <v>15</v>
      </c>
      <c r="B17" s="256"/>
      <c r="C17" s="256"/>
      <c r="D17" s="262"/>
      <c r="E17" s="258"/>
    </row>
    <row r="18" spans="1:5" ht="25.5" customHeight="1">
      <c r="A18" s="248">
        <v>16</v>
      </c>
      <c r="B18" s="256"/>
      <c r="C18" s="256"/>
      <c r="D18" s="257"/>
      <c r="E18" s="260"/>
    </row>
    <row r="19" spans="1:5" ht="25.5" customHeight="1">
      <c r="A19" s="247">
        <v>17</v>
      </c>
      <c r="B19" s="256"/>
      <c r="C19" s="256"/>
      <c r="D19" s="262"/>
      <c r="E19" s="258"/>
    </row>
    <row r="20" spans="1:5" ht="25.5" customHeight="1">
      <c r="A20" s="248">
        <v>18</v>
      </c>
      <c r="B20" s="256"/>
      <c r="C20" s="256"/>
      <c r="D20" s="261"/>
      <c r="E20" s="258"/>
    </row>
    <row r="21" spans="1:5" ht="25.5" customHeight="1">
      <c r="A21" s="248">
        <v>19</v>
      </c>
      <c r="B21" s="256"/>
      <c r="C21" s="256"/>
      <c r="D21" s="261"/>
      <c r="E21" s="258"/>
    </row>
    <row r="22" spans="1:5" ht="25.5" customHeight="1">
      <c r="A22" s="247">
        <v>20</v>
      </c>
      <c r="B22" s="256"/>
      <c r="C22" s="256"/>
      <c r="D22" s="257"/>
      <c r="E22" s="261"/>
    </row>
    <row r="23" spans="1:5" ht="25.5" customHeight="1">
      <c r="A23" s="248">
        <v>21</v>
      </c>
      <c r="B23" s="256"/>
      <c r="C23" s="256"/>
      <c r="D23" s="262"/>
      <c r="E23" s="258"/>
    </row>
    <row r="24" spans="1:5" ht="25.5" customHeight="1">
      <c r="A24" s="248">
        <v>22</v>
      </c>
      <c r="B24" s="256"/>
      <c r="C24" s="256"/>
      <c r="D24" s="262"/>
      <c r="E24" s="258"/>
    </row>
    <row r="25" spans="1:5" ht="25.5" customHeight="1">
      <c r="A25" s="247">
        <v>23</v>
      </c>
      <c r="B25" s="256"/>
      <c r="C25" s="256"/>
      <c r="D25" s="257"/>
      <c r="E25" s="261"/>
    </row>
    <row r="26" spans="1:5" ht="25.5" customHeight="1">
      <c r="A26" s="248">
        <v>24</v>
      </c>
      <c r="B26" s="256"/>
      <c r="C26" s="256"/>
      <c r="D26" s="261"/>
      <c r="E26" s="258"/>
    </row>
    <row r="27" spans="1:5" ht="25.5" customHeight="1">
      <c r="A27" s="248">
        <v>25</v>
      </c>
      <c r="B27" s="256"/>
      <c r="C27" s="256"/>
      <c r="D27" s="262"/>
      <c r="E27" s="258"/>
    </row>
    <row r="28" spans="1:5" ht="75.599999999999994" customHeight="1">
      <c r="B28" s="400" t="s">
        <v>325</v>
      </c>
      <c r="C28" s="401"/>
      <c r="D28" s="401"/>
      <c r="E28" s="402"/>
    </row>
    <row r="29" spans="1:5" ht="4.5" customHeight="1">
      <c r="B29" s="249"/>
      <c r="C29" s="249"/>
      <c r="D29" s="249"/>
    </row>
    <row r="30" spans="1:5" ht="14.1">
      <c r="B30" s="250" t="s">
        <v>161</v>
      </c>
      <c r="C30" s="251" t="s">
        <v>252</v>
      </c>
      <c r="D30" s="252"/>
    </row>
    <row r="31" spans="1:5" ht="14.1">
      <c r="B31" s="250"/>
      <c r="C31" s="251" t="s">
        <v>160</v>
      </c>
      <c r="D31" s="252"/>
    </row>
    <row r="32" spans="1:5">
      <c r="C32" s="253"/>
    </row>
    <row r="33" spans="3:3">
      <c r="C33" s="253"/>
    </row>
    <row r="34" spans="3:3">
      <c r="C34" s="253"/>
    </row>
    <row r="35" spans="3:3">
      <c r="C35" s="253"/>
    </row>
  </sheetData>
  <sheetProtection algorithmName="SHA-512" hashValue="jSOrIbLMVyAJnrYDCUqHA3G5lEDWxRjavKSrlE2cBXoO5wEvtfcASDcPam7g6zlH/7lqEZSD41EjVQJXJRV7GQ==" saltValue="EPqQ8HrZMd9VKrKNa185cA==" spinCount="100000" sheet="1" objects="1" scenarios="1"/>
  <mergeCells count="2">
    <mergeCell ref="A1:E1"/>
    <mergeCell ref="B28:E28"/>
  </mergeCells>
  <pageMargins left="1.2" right="0.45" top="0.59" bottom="0.8" header="0.3" footer="0.5"/>
  <pageSetup scale="83" fitToHeight="0" orientation="portrait" horizontalDpi="4294967293" r:id="rId1"/>
  <headerFooter>
    <oddFooter>&amp;LAWFC-UMW Workbook R-2021&amp;C
&amp;R&amp;F -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A1:G36"/>
  <sheetViews>
    <sheetView workbookViewId="0">
      <selection activeCell="A7" sqref="A7"/>
    </sheetView>
  </sheetViews>
  <sheetFormatPr defaultColWidth="9.109375" defaultRowHeight="13.8"/>
  <cols>
    <col min="1" max="1" width="13.5546875" style="29" customWidth="1"/>
    <col min="2" max="2" width="12.109375" style="29" customWidth="1"/>
    <col min="3" max="3" width="8.5546875" style="29" customWidth="1"/>
    <col min="4" max="4" width="62.44140625" style="28" customWidth="1"/>
    <col min="5" max="5" width="13" style="28" customWidth="1"/>
    <col min="6" max="7" width="30" style="28" customWidth="1"/>
    <col min="8" max="16384" width="9.109375" style="28"/>
  </cols>
  <sheetData>
    <row r="1" spans="1:7" ht="18" customHeight="1">
      <c r="A1" s="642" t="s">
        <v>443</v>
      </c>
      <c r="B1" s="642"/>
      <c r="C1" s="642"/>
      <c r="D1" s="642"/>
      <c r="E1" s="642"/>
      <c r="F1" s="642"/>
      <c r="G1" s="642"/>
    </row>
    <row r="2" spans="1:7" ht="18.75" customHeight="1">
      <c r="A2" s="668" t="s">
        <v>341</v>
      </c>
      <c r="B2" s="669"/>
      <c r="C2" s="669"/>
      <c r="D2" s="669"/>
      <c r="E2" s="670"/>
      <c r="F2" s="339" t="s">
        <v>342</v>
      </c>
      <c r="G2" s="340"/>
    </row>
    <row r="3" spans="1:7" ht="33" customHeight="1">
      <c r="A3" s="343" t="s">
        <v>58</v>
      </c>
      <c r="B3" s="665"/>
      <c r="C3" s="666"/>
      <c r="D3" s="667"/>
      <c r="E3" s="341" t="s">
        <v>22</v>
      </c>
      <c r="F3" s="342"/>
      <c r="G3" s="392" t="s">
        <v>447</v>
      </c>
    </row>
    <row r="4" spans="1:7" ht="24.9" thickBot="1">
      <c r="A4" s="37" t="s">
        <v>57</v>
      </c>
      <c r="B4" s="657"/>
      <c r="C4" s="658"/>
      <c r="D4" s="658"/>
      <c r="E4" s="643" t="s">
        <v>323</v>
      </c>
      <c r="F4" s="644"/>
      <c r="G4" s="645"/>
    </row>
    <row r="5" spans="1:7" ht="14.1">
      <c r="A5" s="655" t="s">
        <v>56</v>
      </c>
      <c r="B5" s="656"/>
      <c r="C5" s="656"/>
      <c r="D5" s="656"/>
      <c r="E5" s="646"/>
      <c r="F5" s="647"/>
      <c r="G5" s="648"/>
    </row>
    <row r="6" spans="1:7" ht="15">
      <c r="A6" s="84"/>
      <c r="B6" s="659" t="s">
        <v>55</v>
      </c>
      <c r="C6" s="660"/>
      <c r="D6" s="660"/>
      <c r="E6" s="646"/>
      <c r="F6" s="647"/>
      <c r="G6" s="648"/>
    </row>
    <row r="7" spans="1:7" ht="13.95" customHeight="1">
      <c r="A7" s="85"/>
      <c r="B7" s="661" t="s">
        <v>448</v>
      </c>
      <c r="C7" s="662"/>
      <c r="D7" s="662"/>
      <c r="E7" s="646"/>
      <c r="F7" s="647"/>
      <c r="G7" s="648"/>
    </row>
    <row r="8" spans="1:7" ht="15.3" thickBot="1">
      <c r="A8" s="86"/>
      <c r="B8" s="663"/>
      <c r="C8" s="664"/>
      <c r="D8" s="664"/>
      <c r="E8" s="649"/>
      <c r="F8" s="650"/>
      <c r="G8" s="651"/>
    </row>
    <row r="9" spans="1:7" ht="7.2" customHeight="1" thickBot="1">
      <c r="A9" s="31"/>
      <c r="B9" s="30"/>
      <c r="C9" s="30"/>
      <c r="D9" s="30"/>
    </row>
    <row r="10" spans="1:7" ht="28.2">
      <c r="A10" s="652" t="s">
        <v>322</v>
      </c>
      <c r="B10" s="653"/>
      <c r="C10" s="653"/>
      <c r="D10" s="654"/>
      <c r="E10" s="92" t="s">
        <v>205</v>
      </c>
      <c r="F10" s="92" t="s">
        <v>206</v>
      </c>
      <c r="G10" s="92" t="s">
        <v>207</v>
      </c>
    </row>
    <row r="11" spans="1:7" s="33" customFormat="1" ht="7.2" customHeight="1">
      <c r="A11" s="36"/>
      <c r="B11" s="35"/>
      <c r="C11" s="35"/>
      <c r="D11" s="34"/>
    </row>
    <row r="12" spans="1:7" ht="13.95" customHeight="1">
      <c r="A12" s="344"/>
      <c r="B12" s="632" t="s">
        <v>54</v>
      </c>
      <c r="C12" s="633"/>
      <c r="D12" s="634"/>
      <c r="E12" s="632"/>
      <c r="F12" s="633"/>
      <c r="G12" s="634"/>
    </row>
    <row r="13" spans="1:7" ht="30.75" customHeight="1">
      <c r="A13" s="345"/>
      <c r="B13" s="638" t="s">
        <v>53</v>
      </c>
      <c r="C13" s="639"/>
      <c r="D13" s="640"/>
      <c r="E13" s="319"/>
      <c r="F13" s="319"/>
      <c r="G13" s="319"/>
    </row>
    <row r="14" spans="1:7" ht="30.75" customHeight="1">
      <c r="A14" s="345"/>
      <c r="B14" s="638" t="s">
        <v>444</v>
      </c>
      <c r="C14" s="639"/>
      <c r="D14" s="640"/>
      <c r="E14" s="319"/>
      <c r="F14" s="319"/>
      <c r="G14" s="319"/>
    </row>
    <row r="15" spans="1:7" ht="26.25" customHeight="1">
      <c r="A15" s="345"/>
      <c r="B15" s="638" t="s">
        <v>52</v>
      </c>
      <c r="C15" s="639"/>
      <c r="D15" s="640"/>
      <c r="E15" s="319"/>
      <c r="F15" s="319"/>
      <c r="G15" s="319"/>
    </row>
    <row r="16" spans="1:7" ht="24.75" customHeight="1">
      <c r="A16" s="345"/>
      <c r="B16" s="638" t="s">
        <v>51</v>
      </c>
      <c r="C16" s="639"/>
      <c r="D16" s="640"/>
      <c r="E16" s="319"/>
      <c r="F16" s="319"/>
      <c r="G16" s="319"/>
    </row>
    <row r="17" spans="1:7" ht="27" customHeight="1">
      <c r="A17" s="345"/>
      <c r="B17" s="638" t="s">
        <v>50</v>
      </c>
      <c r="C17" s="639"/>
      <c r="D17" s="640"/>
      <c r="E17" s="319"/>
      <c r="F17" s="319"/>
      <c r="G17" s="319"/>
    </row>
    <row r="18" spans="1:7" ht="25.5" customHeight="1">
      <c r="A18" s="345"/>
      <c r="B18" s="638" t="s">
        <v>49</v>
      </c>
      <c r="C18" s="639"/>
      <c r="D18" s="640"/>
      <c r="E18" s="319"/>
      <c r="F18" s="319"/>
      <c r="G18" s="319"/>
    </row>
    <row r="19" spans="1:7" ht="26.25" customHeight="1">
      <c r="A19" s="345"/>
      <c r="B19" s="641" t="s">
        <v>317</v>
      </c>
      <c r="C19" s="639"/>
      <c r="D19" s="640"/>
      <c r="E19" s="319"/>
      <c r="F19" s="319"/>
      <c r="G19" s="319"/>
    </row>
    <row r="20" spans="1:7" ht="5.25" customHeight="1">
      <c r="A20" s="31"/>
      <c r="B20" s="30"/>
      <c r="C20" s="30"/>
      <c r="D20" s="32"/>
    </row>
    <row r="21" spans="1:7" ht="14.1">
      <c r="A21" s="93"/>
      <c r="B21" s="635" t="s">
        <v>48</v>
      </c>
      <c r="C21" s="636"/>
      <c r="D21" s="637"/>
      <c r="E21" s="632"/>
      <c r="F21" s="633"/>
      <c r="G21" s="634"/>
    </row>
    <row r="22" spans="1:7" ht="30.75" customHeight="1">
      <c r="A22" s="345"/>
      <c r="B22" s="629" t="s">
        <v>216</v>
      </c>
      <c r="C22" s="630"/>
      <c r="D22" s="631"/>
      <c r="E22" s="319"/>
      <c r="F22" s="319"/>
      <c r="G22" s="319"/>
    </row>
    <row r="23" spans="1:7" ht="24.75" customHeight="1">
      <c r="A23" s="345"/>
      <c r="B23" s="629" t="s">
        <v>47</v>
      </c>
      <c r="C23" s="630"/>
      <c r="D23" s="631"/>
      <c r="E23" s="319"/>
      <c r="F23" s="319"/>
      <c r="G23" s="319"/>
    </row>
    <row r="24" spans="1:7" ht="30.75" customHeight="1">
      <c r="A24" s="345"/>
      <c r="B24" s="629" t="s">
        <v>445</v>
      </c>
      <c r="C24" s="630"/>
      <c r="D24" s="631"/>
      <c r="E24" s="319"/>
      <c r="F24" s="319"/>
      <c r="G24" s="319"/>
    </row>
    <row r="25" spans="1:7" ht="24" customHeight="1">
      <c r="A25" s="345"/>
      <c r="B25" s="629" t="s">
        <v>446</v>
      </c>
      <c r="C25" s="630"/>
      <c r="D25" s="631"/>
      <c r="E25" s="319"/>
      <c r="F25" s="319"/>
      <c r="G25" s="319"/>
    </row>
    <row r="26" spans="1:7" ht="21.75" customHeight="1">
      <c r="A26" s="345"/>
      <c r="B26" s="629" t="s">
        <v>46</v>
      </c>
      <c r="C26" s="630"/>
      <c r="D26" s="631"/>
      <c r="E26" s="319"/>
      <c r="F26" s="319"/>
      <c r="G26" s="319"/>
    </row>
    <row r="27" spans="1:7" ht="30.75" customHeight="1">
      <c r="A27" s="345"/>
      <c r="B27" s="629" t="s">
        <v>215</v>
      </c>
      <c r="C27" s="630"/>
      <c r="D27" s="631"/>
      <c r="E27" s="319"/>
      <c r="F27" s="319"/>
      <c r="G27" s="319"/>
    </row>
    <row r="28" spans="1:7" ht="6" customHeight="1">
      <c r="A28" s="31"/>
      <c r="B28" s="30"/>
      <c r="C28" s="30"/>
      <c r="D28" s="32"/>
    </row>
    <row r="29" spans="1:7" ht="14.1">
      <c r="A29" s="93"/>
      <c r="B29" s="635" t="s">
        <v>45</v>
      </c>
      <c r="C29" s="636"/>
      <c r="D29" s="637"/>
      <c r="E29" s="632"/>
      <c r="F29" s="633"/>
      <c r="G29" s="634"/>
    </row>
    <row r="30" spans="1:7" ht="23.25" customHeight="1">
      <c r="A30" s="345"/>
      <c r="B30" s="638" t="s">
        <v>44</v>
      </c>
      <c r="C30" s="639"/>
      <c r="D30" s="640"/>
      <c r="E30" s="319"/>
      <c r="F30" s="319"/>
      <c r="G30" s="319"/>
    </row>
    <row r="31" spans="1:7" ht="30.75" customHeight="1">
      <c r="A31" s="345"/>
      <c r="B31" s="629" t="s">
        <v>214</v>
      </c>
      <c r="C31" s="630"/>
      <c r="D31" s="631"/>
      <c r="E31" s="319"/>
      <c r="F31" s="319"/>
      <c r="G31" s="319"/>
    </row>
    <row r="32" spans="1:7" ht="30.75" customHeight="1">
      <c r="A32" s="345"/>
      <c r="B32" s="629" t="s">
        <v>217</v>
      </c>
      <c r="C32" s="630"/>
      <c r="D32" s="631"/>
      <c r="E32" s="319"/>
      <c r="F32" s="319"/>
      <c r="G32" s="319"/>
    </row>
    <row r="33" spans="1:7" ht="21.75" customHeight="1">
      <c r="A33" s="345"/>
      <c r="B33" s="629" t="s">
        <v>43</v>
      </c>
      <c r="C33" s="630"/>
      <c r="D33" s="631"/>
      <c r="E33" s="319"/>
      <c r="F33" s="319"/>
      <c r="G33" s="319"/>
    </row>
    <row r="34" spans="1:7" ht="17.25" customHeight="1">
      <c r="A34" s="345"/>
      <c r="B34" s="629" t="s">
        <v>42</v>
      </c>
      <c r="C34" s="630"/>
      <c r="D34" s="631"/>
      <c r="E34" s="319"/>
      <c r="F34" s="319"/>
      <c r="G34" s="319"/>
    </row>
    <row r="35" spans="1:7" ht="30.75" customHeight="1">
      <c r="A35" s="345"/>
      <c r="B35" s="629" t="s">
        <v>218</v>
      </c>
      <c r="C35" s="630"/>
      <c r="D35" s="631"/>
      <c r="E35" s="319"/>
      <c r="F35" s="319"/>
      <c r="G35" s="319"/>
    </row>
    <row r="36" spans="1:7" ht="5.4" customHeight="1">
      <c r="B36" s="30"/>
      <c r="C36" s="30"/>
      <c r="D36" s="30"/>
    </row>
  </sheetData>
  <mergeCells count="35">
    <mergeCell ref="A1:G1"/>
    <mergeCell ref="E4:G8"/>
    <mergeCell ref="A10:D10"/>
    <mergeCell ref="A5:D5"/>
    <mergeCell ref="B4:D4"/>
    <mergeCell ref="B6:D6"/>
    <mergeCell ref="B7:D7"/>
    <mergeCell ref="B8:D8"/>
    <mergeCell ref="B3:D3"/>
    <mergeCell ref="A2:E2"/>
    <mergeCell ref="E12:G12"/>
    <mergeCell ref="E21:G21"/>
    <mergeCell ref="E29:G29"/>
    <mergeCell ref="B33:D33"/>
    <mergeCell ref="B34:D34"/>
    <mergeCell ref="B25:D25"/>
    <mergeCell ref="B13:D13"/>
    <mergeCell ref="B14:D14"/>
    <mergeCell ref="B15:D15"/>
    <mergeCell ref="B16:D16"/>
    <mergeCell ref="B17:D17"/>
    <mergeCell ref="B19:D19"/>
    <mergeCell ref="B22:D22"/>
    <mergeCell ref="B21:D21"/>
    <mergeCell ref="B23:D23"/>
    <mergeCell ref="B24:D24"/>
    <mergeCell ref="B35:D35"/>
    <mergeCell ref="B12:D12"/>
    <mergeCell ref="B26:D26"/>
    <mergeCell ref="B27:D27"/>
    <mergeCell ref="B29:D29"/>
    <mergeCell ref="B30:D30"/>
    <mergeCell ref="B31:D31"/>
    <mergeCell ref="B18:D18"/>
    <mergeCell ref="B32:D32"/>
  </mergeCells>
  <pageMargins left="1.2" right="0.45" top="0.59" bottom="0.8" header="0.3" footer="0.5"/>
  <pageSetup scale="71" orientation="landscape" r:id="rId1"/>
  <headerFooter>
    <oddFooter>&amp;LAWFC-UMW Workbook R-2021&amp;R&amp;F  -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pageSetUpPr fitToPage="1"/>
  </sheetPr>
  <dimension ref="A1:M50"/>
  <sheetViews>
    <sheetView zoomScaleNormal="100" workbookViewId="0">
      <selection activeCell="A2" sqref="A2:M2"/>
    </sheetView>
  </sheetViews>
  <sheetFormatPr defaultRowHeight="12.3"/>
  <cols>
    <col min="1" max="1" width="14.6640625" customWidth="1"/>
    <col min="2" max="6" width="6.6640625" customWidth="1"/>
    <col min="7" max="7" width="4.44140625" customWidth="1"/>
    <col min="8" max="9" width="7.33203125" customWidth="1"/>
    <col min="10" max="12" width="6.6640625" customWidth="1"/>
    <col min="13" max="13" width="8.109375" customWidth="1"/>
  </cols>
  <sheetData>
    <row r="1" spans="1:13" ht="10.199999999999999" customHeight="1">
      <c r="A1" s="6"/>
      <c r="B1" s="6"/>
      <c r="C1" s="6"/>
      <c r="D1" s="6"/>
      <c r="E1" s="6"/>
      <c r="F1" s="6"/>
      <c r="G1" s="6"/>
      <c r="H1" s="6"/>
      <c r="I1" s="6"/>
      <c r="J1" s="6"/>
      <c r="K1" s="6"/>
      <c r="L1" s="6"/>
      <c r="M1" s="6"/>
    </row>
    <row r="2" spans="1:13" ht="15">
      <c r="A2" s="675" t="s">
        <v>467</v>
      </c>
      <c r="B2" s="675"/>
      <c r="C2" s="675"/>
      <c r="D2" s="675"/>
      <c r="E2" s="675"/>
      <c r="F2" s="675"/>
      <c r="G2" s="675"/>
      <c r="H2" s="675"/>
      <c r="I2" s="675"/>
      <c r="J2" s="675"/>
      <c r="K2" s="675"/>
      <c r="L2" s="675"/>
      <c r="M2" s="675"/>
    </row>
    <row r="3" spans="1:13">
      <c r="A3" s="676" t="s">
        <v>321</v>
      </c>
      <c r="B3" s="677"/>
      <c r="C3" s="677"/>
      <c r="D3" s="677"/>
      <c r="E3" s="677"/>
      <c r="F3" s="677"/>
      <c r="G3" s="677"/>
      <c r="H3" s="677"/>
      <c r="I3" s="677"/>
      <c r="J3" s="677"/>
      <c r="K3" s="677"/>
      <c r="L3" s="677"/>
      <c r="M3" s="677"/>
    </row>
    <row r="4" spans="1:13" ht="6" customHeight="1">
      <c r="A4" s="6"/>
      <c r="B4" s="6"/>
      <c r="C4" s="6"/>
      <c r="D4" s="6"/>
      <c r="E4" s="6"/>
      <c r="F4" s="6"/>
      <c r="G4" s="6"/>
      <c r="H4" s="6"/>
      <c r="I4" s="6"/>
      <c r="J4" s="6"/>
      <c r="K4" s="6"/>
      <c r="L4" s="6"/>
      <c r="M4" s="6"/>
    </row>
    <row r="5" spans="1:13" ht="19.95" customHeight="1">
      <c r="A5" s="674"/>
      <c r="B5" s="674"/>
      <c r="C5" s="674"/>
      <c r="D5" s="674"/>
      <c r="E5" s="674"/>
      <c r="F5" s="674"/>
      <c r="H5" s="674"/>
      <c r="I5" s="674"/>
      <c r="J5" s="674"/>
      <c r="K5" s="674"/>
      <c r="L5" s="674"/>
      <c r="M5" s="674"/>
    </row>
    <row r="6" spans="1:13" ht="10.95" customHeight="1">
      <c r="A6" s="7" t="s">
        <v>1</v>
      </c>
      <c r="B6" s="2"/>
      <c r="C6" s="2"/>
      <c r="D6" s="2"/>
      <c r="E6" s="2"/>
      <c r="F6" s="2"/>
      <c r="H6" s="7" t="s">
        <v>2</v>
      </c>
      <c r="I6" s="2"/>
      <c r="J6" s="2"/>
      <c r="K6" s="2"/>
      <c r="L6" s="2"/>
      <c r="M6" s="2"/>
    </row>
    <row r="7" spans="1:13" ht="19.95" customHeight="1">
      <c r="A7" s="674"/>
      <c r="B7" s="674"/>
      <c r="C7" s="674"/>
      <c r="D7" s="674"/>
      <c r="E7" s="674"/>
      <c r="F7" s="674"/>
      <c r="H7" s="11" t="s">
        <v>5</v>
      </c>
      <c r="I7" s="12"/>
      <c r="J7" s="83" t="s">
        <v>6</v>
      </c>
      <c r="K7" s="3" t="s">
        <v>7</v>
      </c>
      <c r="L7" s="3" t="s">
        <v>8</v>
      </c>
      <c r="M7" s="4" t="s">
        <v>9</v>
      </c>
    </row>
    <row r="8" spans="1:13" ht="10.95" customHeight="1">
      <c r="A8" s="7" t="s">
        <v>3</v>
      </c>
      <c r="B8" s="2"/>
      <c r="C8" s="2"/>
      <c r="D8" s="2"/>
      <c r="E8" s="2"/>
      <c r="F8" s="2"/>
      <c r="H8" s="7" t="s">
        <v>242</v>
      </c>
      <c r="I8" s="2"/>
      <c r="J8" s="2"/>
      <c r="K8" s="2"/>
      <c r="L8" s="2"/>
      <c r="M8" s="2"/>
    </row>
    <row r="9" spans="1:13" ht="21" customHeight="1">
      <c r="A9" s="5" t="s">
        <v>10</v>
      </c>
      <c r="B9" s="5"/>
      <c r="C9" s="5"/>
      <c r="D9" s="5"/>
      <c r="E9" s="5"/>
      <c r="F9" s="5"/>
      <c r="G9" s="14"/>
      <c r="H9" s="678"/>
      <c r="I9" s="678"/>
      <c r="J9" s="678"/>
      <c r="K9" s="678"/>
      <c r="L9" s="678"/>
      <c r="M9" s="678"/>
    </row>
    <row r="10" spans="1:13" ht="10.95" customHeight="1">
      <c r="A10" s="2" t="s">
        <v>4</v>
      </c>
      <c r="B10" s="2"/>
      <c r="C10" s="2"/>
      <c r="D10" s="2"/>
      <c r="E10" s="2"/>
      <c r="F10" s="2"/>
      <c r="H10" s="679" t="s">
        <v>265</v>
      </c>
      <c r="I10" s="679"/>
      <c r="J10" s="679"/>
      <c r="K10" s="679"/>
      <c r="L10" s="679"/>
      <c r="M10" s="679"/>
    </row>
    <row r="11" spans="1:13" ht="22.5" customHeight="1" thickBot="1">
      <c r="A11" s="17" t="s">
        <v>24</v>
      </c>
      <c r="B11" s="18"/>
      <c r="C11" s="18"/>
      <c r="D11" s="18"/>
      <c r="E11" s="18"/>
      <c r="F11" s="18"/>
      <c r="G11" s="18"/>
      <c r="H11" s="18"/>
      <c r="I11" s="18"/>
      <c r="J11" s="18"/>
      <c r="K11" s="18"/>
      <c r="L11" s="18"/>
      <c r="M11" s="18"/>
    </row>
    <row r="12" spans="1:13">
      <c r="A12" s="108" t="s">
        <v>11</v>
      </c>
      <c r="B12" s="109"/>
      <c r="C12" s="109"/>
      <c r="D12" s="109"/>
      <c r="E12" s="109"/>
      <c r="F12" s="110" t="s">
        <v>21</v>
      </c>
      <c r="H12" s="108" t="s">
        <v>11</v>
      </c>
      <c r="I12" s="109"/>
      <c r="J12" s="109"/>
      <c r="K12" s="109"/>
      <c r="L12" s="109"/>
      <c r="M12" s="110" t="s">
        <v>21</v>
      </c>
    </row>
    <row r="13" spans="1:13" ht="19.95" customHeight="1" thickBot="1">
      <c r="A13" s="671"/>
      <c r="B13" s="672"/>
      <c r="C13" s="672"/>
      <c r="D13" s="672"/>
      <c r="E13" s="672"/>
      <c r="F13" s="673"/>
      <c r="H13" s="671"/>
      <c r="I13" s="672"/>
      <c r="J13" s="672"/>
      <c r="K13" s="672"/>
      <c r="L13" s="672"/>
      <c r="M13" s="673"/>
    </row>
    <row r="14" spans="1:13" ht="19.95" customHeight="1" thickBot="1">
      <c r="A14" s="671"/>
      <c r="B14" s="672"/>
      <c r="C14" s="672"/>
      <c r="D14" s="672"/>
      <c r="E14" s="672"/>
      <c r="F14" s="673"/>
      <c r="H14" s="671"/>
      <c r="I14" s="672"/>
      <c r="J14" s="672"/>
      <c r="K14" s="672"/>
      <c r="L14" s="672"/>
      <c r="M14" s="673"/>
    </row>
    <row r="15" spans="1:13" ht="19.95" customHeight="1" thickBot="1">
      <c r="A15" s="671"/>
      <c r="B15" s="672"/>
      <c r="C15" s="672"/>
      <c r="D15" s="672"/>
      <c r="E15" s="672"/>
      <c r="F15" s="673"/>
      <c r="H15" s="671"/>
      <c r="I15" s="672"/>
      <c r="J15" s="672"/>
      <c r="K15" s="672"/>
      <c r="L15" s="672"/>
      <c r="M15" s="673"/>
    </row>
    <row r="16" spans="1:13" ht="19.95" customHeight="1" thickBot="1">
      <c r="A16" s="671"/>
      <c r="B16" s="672"/>
      <c r="C16" s="672"/>
      <c r="D16" s="672"/>
      <c r="E16" s="672"/>
      <c r="F16" s="673"/>
      <c r="H16" s="671"/>
      <c r="I16" s="672"/>
      <c r="J16" s="672"/>
      <c r="K16" s="672"/>
      <c r="L16" s="672"/>
      <c r="M16" s="673"/>
    </row>
    <row r="17" spans="1:13">
      <c r="A17" s="108" t="s">
        <v>0</v>
      </c>
      <c r="B17" s="109"/>
      <c r="C17" s="109"/>
      <c r="D17" s="109"/>
      <c r="E17" s="109"/>
      <c r="F17" s="110" t="s">
        <v>21</v>
      </c>
      <c r="H17" s="347" t="s">
        <v>0</v>
      </c>
      <c r="M17" s="348" t="s">
        <v>21</v>
      </c>
    </row>
    <row r="18" spans="1:13" ht="19.95" customHeight="1" thickBot="1">
      <c r="A18" s="671"/>
      <c r="B18" s="672"/>
      <c r="C18" s="672"/>
      <c r="D18" s="672"/>
      <c r="E18" s="672"/>
      <c r="F18" s="673"/>
      <c r="H18" s="671"/>
      <c r="I18" s="672"/>
      <c r="J18" s="672"/>
      <c r="K18" s="672"/>
      <c r="L18" s="672"/>
      <c r="M18" s="673"/>
    </row>
    <row r="19" spans="1:13" ht="19.95" customHeight="1" thickBot="1">
      <c r="A19" s="671"/>
      <c r="B19" s="672"/>
      <c r="C19" s="672"/>
      <c r="D19" s="672"/>
      <c r="E19" s="672"/>
      <c r="F19" s="673"/>
      <c r="H19" s="671"/>
      <c r="I19" s="672"/>
      <c r="J19" s="672"/>
      <c r="K19" s="672"/>
      <c r="L19" s="672"/>
      <c r="M19" s="673"/>
    </row>
    <row r="20" spans="1:13" ht="19.95" customHeight="1" thickBot="1">
      <c r="A20" s="671"/>
      <c r="B20" s="672"/>
      <c r="C20" s="672"/>
      <c r="D20" s="672"/>
      <c r="E20" s="672"/>
      <c r="F20" s="673"/>
      <c r="H20" s="671"/>
      <c r="I20" s="672"/>
      <c r="J20" s="672"/>
      <c r="K20" s="672"/>
      <c r="L20" s="672"/>
      <c r="M20" s="673"/>
    </row>
    <row r="21" spans="1:13" ht="19.95" customHeight="1" thickBot="1">
      <c r="A21" s="671"/>
      <c r="B21" s="672"/>
      <c r="C21" s="672"/>
      <c r="D21" s="672"/>
      <c r="E21" s="672"/>
      <c r="F21" s="673"/>
      <c r="H21" s="671"/>
      <c r="I21" s="672"/>
      <c r="J21" s="672"/>
      <c r="K21" s="672"/>
      <c r="L21" s="672"/>
      <c r="M21" s="673"/>
    </row>
    <row r="22" spans="1:13">
      <c r="A22" s="108" t="s">
        <v>12</v>
      </c>
      <c r="B22" s="109"/>
      <c r="C22" s="109"/>
      <c r="D22" s="109"/>
      <c r="E22" s="109"/>
      <c r="F22" s="110" t="s">
        <v>21</v>
      </c>
      <c r="H22" s="108" t="s">
        <v>12</v>
      </c>
      <c r="I22" s="109"/>
      <c r="J22" s="109"/>
      <c r="K22" s="109"/>
      <c r="L22" s="109"/>
      <c r="M22" s="110" t="s">
        <v>21</v>
      </c>
    </row>
    <row r="23" spans="1:13" ht="19.95" customHeight="1" thickBot="1">
      <c r="A23" s="671"/>
      <c r="B23" s="672"/>
      <c r="C23" s="672"/>
      <c r="D23" s="672"/>
      <c r="E23" s="672"/>
      <c r="F23" s="673"/>
      <c r="H23" s="671"/>
      <c r="I23" s="672"/>
      <c r="J23" s="672"/>
      <c r="K23" s="672"/>
      <c r="L23" s="672"/>
      <c r="M23" s="673"/>
    </row>
    <row r="24" spans="1:13" ht="19.95" customHeight="1" thickBot="1">
      <c r="A24" s="671"/>
      <c r="B24" s="672"/>
      <c r="C24" s="672"/>
      <c r="D24" s="672"/>
      <c r="E24" s="672"/>
      <c r="F24" s="673"/>
      <c r="H24" s="671"/>
      <c r="I24" s="672"/>
      <c r="J24" s="672"/>
      <c r="K24" s="672"/>
      <c r="L24" s="672"/>
      <c r="M24" s="673"/>
    </row>
    <row r="25" spans="1:13" ht="19.95" customHeight="1" thickBot="1">
      <c r="A25" s="671"/>
      <c r="B25" s="672"/>
      <c r="C25" s="672"/>
      <c r="D25" s="672"/>
      <c r="E25" s="672"/>
      <c r="F25" s="673"/>
      <c r="H25" s="671"/>
      <c r="I25" s="672"/>
      <c r="J25" s="672"/>
      <c r="K25" s="672"/>
      <c r="L25" s="672"/>
      <c r="M25" s="673"/>
    </row>
    <row r="26" spans="1:13" ht="19.95" customHeight="1" thickBot="1">
      <c r="A26" s="671"/>
      <c r="B26" s="672"/>
      <c r="C26" s="672"/>
      <c r="D26" s="672"/>
      <c r="E26" s="672"/>
      <c r="F26" s="673"/>
      <c r="H26" s="671"/>
      <c r="I26" s="672"/>
      <c r="J26" s="672"/>
      <c r="K26" s="672"/>
      <c r="L26" s="672"/>
      <c r="M26" s="673"/>
    </row>
    <row r="27" spans="1:13">
      <c r="A27" s="108" t="s">
        <v>13</v>
      </c>
      <c r="B27" s="109"/>
      <c r="C27" s="109"/>
      <c r="D27" s="109"/>
      <c r="E27" s="109"/>
      <c r="F27" s="110" t="s">
        <v>21</v>
      </c>
      <c r="H27" s="108" t="s">
        <v>13</v>
      </c>
      <c r="I27" s="109"/>
      <c r="J27" s="109"/>
      <c r="K27" s="109"/>
      <c r="L27" s="109"/>
      <c r="M27" s="110" t="s">
        <v>21</v>
      </c>
    </row>
    <row r="28" spans="1:13" ht="19.95" customHeight="1" thickBot="1">
      <c r="A28" s="671"/>
      <c r="B28" s="672"/>
      <c r="C28" s="672"/>
      <c r="D28" s="672"/>
      <c r="E28" s="672"/>
      <c r="F28" s="673"/>
      <c r="H28" s="671"/>
      <c r="I28" s="672"/>
      <c r="J28" s="672"/>
      <c r="K28" s="672"/>
      <c r="L28" s="672"/>
      <c r="M28" s="673"/>
    </row>
    <row r="29" spans="1:13" ht="19.95" customHeight="1" thickBot="1">
      <c r="A29" s="671"/>
      <c r="B29" s="672"/>
      <c r="C29" s="672"/>
      <c r="D29" s="672"/>
      <c r="E29" s="672"/>
      <c r="F29" s="673"/>
      <c r="H29" s="671"/>
      <c r="I29" s="672"/>
      <c r="J29" s="672"/>
      <c r="K29" s="672"/>
      <c r="L29" s="672"/>
      <c r="M29" s="673"/>
    </row>
    <row r="30" spans="1:13" ht="19.95" customHeight="1" thickBot="1">
      <c r="A30" s="671"/>
      <c r="B30" s="672"/>
      <c r="C30" s="672"/>
      <c r="D30" s="672"/>
      <c r="E30" s="672"/>
      <c r="F30" s="673"/>
      <c r="H30" s="671"/>
      <c r="I30" s="672"/>
      <c r="J30" s="672"/>
      <c r="K30" s="672"/>
      <c r="L30" s="672"/>
      <c r="M30" s="673"/>
    </row>
    <row r="31" spans="1:13" ht="19.95" customHeight="1" thickBot="1">
      <c r="A31" s="671"/>
      <c r="B31" s="672"/>
      <c r="C31" s="672"/>
      <c r="D31" s="672"/>
      <c r="E31" s="672"/>
      <c r="F31" s="673"/>
      <c r="H31" s="671"/>
      <c r="I31" s="672"/>
      <c r="J31" s="672"/>
      <c r="K31" s="672"/>
      <c r="L31" s="672"/>
      <c r="M31" s="673"/>
    </row>
    <row r="32" spans="1:13" ht="15.75" customHeight="1">
      <c r="A32" s="113" t="s">
        <v>23</v>
      </c>
      <c r="B32" s="114"/>
      <c r="C32" s="114"/>
      <c r="D32" s="115"/>
      <c r="E32" s="114"/>
      <c r="F32" s="116" t="s">
        <v>21</v>
      </c>
      <c r="H32" s="113" t="s">
        <v>23</v>
      </c>
      <c r="I32" s="118"/>
      <c r="J32" s="346"/>
      <c r="K32" s="346"/>
      <c r="L32" s="346"/>
      <c r="M32" s="116" t="s">
        <v>21</v>
      </c>
    </row>
    <row r="33" spans="1:13" ht="19.95" customHeight="1" thickBot="1">
      <c r="A33" s="671"/>
      <c r="B33" s="672"/>
      <c r="C33" s="672"/>
      <c r="D33" s="672"/>
      <c r="E33" s="672"/>
      <c r="F33" s="673"/>
      <c r="H33" s="671"/>
      <c r="I33" s="672"/>
      <c r="J33" s="672"/>
      <c r="K33" s="672"/>
      <c r="L33" s="672"/>
      <c r="M33" s="673"/>
    </row>
    <row r="34" spans="1:13" ht="19.95" customHeight="1" thickBot="1">
      <c r="A34" s="671"/>
      <c r="B34" s="672"/>
      <c r="C34" s="672"/>
      <c r="D34" s="672"/>
      <c r="E34" s="672"/>
      <c r="F34" s="673"/>
      <c r="H34" s="671"/>
      <c r="I34" s="672"/>
      <c r="J34" s="672"/>
      <c r="K34" s="672"/>
      <c r="L34" s="672"/>
      <c r="M34" s="673"/>
    </row>
    <row r="35" spans="1:13" ht="19.95" customHeight="1" thickBot="1">
      <c r="A35" s="671"/>
      <c r="B35" s="672"/>
      <c r="C35" s="672"/>
      <c r="D35" s="672"/>
      <c r="E35" s="672"/>
      <c r="F35" s="673"/>
      <c r="H35" s="671"/>
      <c r="I35" s="672"/>
      <c r="J35" s="672"/>
      <c r="K35" s="672"/>
      <c r="L35" s="672"/>
      <c r="M35" s="673"/>
    </row>
    <row r="36" spans="1:13" ht="13.95" customHeight="1">
      <c r="A36" s="13"/>
      <c r="B36" s="16"/>
      <c r="C36" s="13"/>
      <c r="D36" s="16"/>
      <c r="E36" s="13"/>
      <c r="F36" s="16"/>
      <c r="G36" s="15"/>
      <c r="H36" s="111"/>
      <c r="I36" s="112"/>
      <c r="J36" s="111"/>
      <c r="K36" s="112"/>
      <c r="L36" s="111"/>
      <c r="M36" s="117"/>
    </row>
    <row r="37" spans="1:13" ht="13.95" customHeight="1">
      <c r="A37" s="8"/>
      <c r="B37" s="13"/>
      <c r="C37" s="16"/>
      <c r="D37" s="13"/>
      <c r="E37" s="16"/>
      <c r="F37" s="13"/>
      <c r="G37" s="16"/>
      <c r="H37" s="13"/>
      <c r="I37" s="16"/>
      <c r="J37" s="13"/>
      <c r="K37" s="16"/>
      <c r="L37" s="13"/>
      <c r="M37" s="16"/>
    </row>
    <row r="38" spans="1:13" ht="15">
      <c r="A38" s="683" t="s">
        <v>14</v>
      </c>
      <c r="B38" s="683"/>
      <c r="C38" s="683"/>
      <c r="D38" s="683"/>
      <c r="E38" s="683"/>
      <c r="F38" s="683"/>
      <c r="G38" s="683"/>
      <c r="H38" s="683"/>
      <c r="I38" s="683"/>
      <c r="J38" s="683"/>
      <c r="K38" s="683"/>
      <c r="L38" s="683"/>
      <c r="M38" s="683"/>
    </row>
    <row r="39" spans="1:13" ht="70.5" customHeight="1">
      <c r="A39" s="105" t="s">
        <v>243</v>
      </c>
      <c r="B39" s="680" t="s">
        <v>245</v>
      </c>
      <c r="C39" s="681"/>
      <c r="D39" s="681"/>
      <c r="E39" s="681"/>
      <c r="F39" s="681"/>
      <c r="G39" s="681"/>
      <c r="H39" s="681"/>
      <c r="I39" s="681"/>
      <c r="J39" s="681"/>
      <c r="K39" s="681"/>
      <c r="L39" s="681"/>
      <c r="M39" s="681"/>
    </row>
    <row r="40" spans="1:13" ht="15">
      <c r="A40" s="106" t="s">
        <v>15</v>
      </c>
      <c r="B40" s="680" t="s">
        <v>244</v>
      </c>
      <c r="C40" s="680"/>
      <c r="D40" s="680"/>
      <c r="E40" s="680"/>
      <c r="F40" s="680"/>
      <c r="G40" s="680"/>
      <c r="H40" s="680"/>
      <c r="I40" s="680"/>
      <c r="J40" s="680"/>
      <c r="K40" s="680"/>
      <c r="L40" s="680"/>
      <c r="M40" s="680"/>
    </row>
    <row r="41" spans="1:13" ht="21.75" customHeight="1">
      <c r="A41" s="107" t="s">
        <v>16</v>
      </c>
      <c r="B41" s="682" t="s">
        <v>314</v>
      </c>
      <c r="C41" s="682"/>
      <c r="D41" s="682"/>
      <c r="E41" s="682"/>
      <c r="F41" s="682"/>
      <c r="G41" s="682"/>
      <c r="H41" s="682"/>
      <c r="I41" s="682"/>
      <c r="J41" s="682"/>
      <c r="K41" s="682"/>
      <c r="L41" s="682"/>
      <c r="M41" s="682"/>
    </row>
    <row r="42" spans="1:13" ht="24.75" customHeight="1">
      <c r="A42" s="107" t="s">
        <v>17</v>
      </c>
      <c r="B42" s="680" t="s">
        <v>315</v>
      </c>
      <c r="C42" s="680"/>
      <c r="D42" s="680"/>
      <c r="E42" s="680"/>
      <c r="F42" s="680"/>
      <c r="G42" s="680"/>
      <c r="H42" s="680"/>
      <c r="I42" s="680"/>
      <c r="J42" s="680"/>
      <c r="K42" s="680"/>
      <c r="L42" s="680"/>
      <c r="M42" s="680"/>
    </row>
    <row r="43" spans="1:13" ht="30.75" customHeight="1">
      <c r="A43" s="107" t="s">
        <v>18</v>
      </c>
      <c r="B43" s="680" t="s">
        <v>316</v>
      </c>
      <c r="C43" s="680"/>
      <c r="D43" s="680"/>
      <c r="E43" s="680"/>
      <c r="F43" s="680"/>
      <c r="G43" s="680"/>
      <c r="H43" s="680"/>
      <c r="I43" s="680"/>
      <c r="J43" s="680"/>
      <c r="K43" s="680"/>
      <c r="L43" s="680"/>
      <c r="M43" s="680"/>
    </row>
    <row r="44" spans="1:13" ht="15">
      <c r="A44" s="1"/>
    </row>
    <row r="45" spans="1:13" ht="15">
      <c r="A45" s="1"/>
    </row>
    <row r="46" spans="1:13" ht="15">
      <c r="A46" s="1"/>
    </row>
    <row r="47" spans="1:13" ht="15">
      <c r="A47" s="1"/>
    </row>
    <row r="48" spans="1:13" ht="14.1">
      <c r="A48" s="9"/>
    </row>
    <row r="49" spans="1:6" ht="15">
      <c r="A49" s="1"/>
      <c r="F49" s="10"/>
    </row>
    <row r="50" spans="1:6" ht="14.1">
      <c r="A50" s="10"/>
    </row>
  </sheetData>
  <mergeCells count="51">
    <mergeCell ref="A31:F31"/>
    <mergeCell ref="H31:M31"/>
    <mergeCell ref="A33:F33"/>
    <mergeCell ref="A34:F34"/>
    <mergeCell ref="A35:F35"/>
    <mergeCell ref="H33:M33"/>
    <mergeCell ref="H34:M34"/>
    <mergeCell ref="H35:M35"/>
    <mergeCell ref="A28:F28"/>
    <mergeCell ref="A29:F29"/>
    <mergeCell ref="A30:F30"/>
    <mergeCell ref="H28:M28"/>
    <mergeCell ref="H29:M29"/>
    <mergeCell ref="H30:M30"/>
    <mergeCell ref="A25:F25"/>
    <mergeCell ref="A26:F26"/>
    <mergeCell ref="H23:M23"/>
    <mergeCell ref="H25:M25"/>
    <mergeCell ref="H26:M26"/>
    <mergeCell ref="A24:F24"/>
    <mergeCell ref="H24:M24"/>
    <mergeCell ref="A38:M38"/>
    <mergeCell ref="A13:F13"/>
    <mergeCell ref="A15:F15"/>
    <mergeCell ref="A16:F16"/>
    <mergeCell ref="H13:M13"/>
    <mergeCell ref="H15:M15"/>
    <mergeCell ref="H16:M16"/>
    <mergeCell ref="H18:M18"/>
    <mergeCell ref="H19:M19"/>
    <mergeCell ref="H20:M20"/>
    <mergeCell ref="H21:M21"/>
    <mergeCell ref="A18:F18"/>
    <mergeCell ref="A19:F19"/>
    <mergeCell ref="A20:F20"/>
    <mergeCell ref="A21:F21"/>
    <mergeCell ref="A23:F23"/>
    <mergeCell ref="B39:M39"/>
    <mergeCell ref="B40:M40"/>
    <mergeCell ref="B41:M41"/>
    <mergeCell ref="B42:M42"/>
    <mergeCell ref="B43:M43"/>
    <mergeCell ref="A14:F14"/>
    <mergeCell ref="H14:M14"/>
    <mergeCell ref="A5:F5"/>
    <mergeCell ref="H5:M5"/>
    <mergeCell ref="A2:M2"/>
    <mergeCell ref="A3:M3"/>
    <mergeCell ref="H9:M9"/>
    <mergeCell ref="A7:F7"/>
    <mergeCell ref="H10:M10"/>
  </mergeCells>
  <phoneticPr fontId="17" type="noConversion"/>
  <pageMargins left="0.7" right="0.45" top="0.59" bottom="0.8" header="0.3" footer="0.5"/>
  <pageSetup scale="90" orientation="portrait" r:id="rId1"/>
  <headerFooter>
    <oddFooter>&amp;LAWFC-UMW Workbook R-2021&amp;R&amp;F  -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9CD7E-080C-4813-876C-0AF2965B606F}">
  <sheetPr>
    <pageSetUpPr fitToPage="1"/>
  </sheetPr>
  <dimension ref="A1:H40"/>
  <sheetViews>
    <sheetView workbookViewId="0">
      <selection activeCell="A19" sqref="A19:H19"/>
    </sheetView>
  </sheetViews>
  <sheetFormatPr defaultRowHeight="15"/>
  <cols>
    <col min="1" max="1" width="21.5546875" style="372" customWidth="1"/>
    <col min="2" max="2" width="7.109375" style="372" customWidth="1"/>
    <col min="3" max="3" width="11.5546875" style="372" customWidth="1"/>
    <col min="4" max="4" width="7.21875" style="372" customWidth="1"/>
    <col min="5" max="5" width="8.77734375" style="372" customWidth="1"/>
    <col min="6" max="6" width="8.88671875" style="372"/>
    <col min="7" max="7" width="10.21875" style="372" customWidth="1"/>
    <col min="8" max="16384" width="8.88671875" style="372"/>
  </cols>
  <sheetData>
    <row r="1" spans="1:8">
      <c r="A1" s="695" t="s">
        <v>392</v>
      </c>
      <c r="B1" s="695"/>
      <c r="C1" s="695"/>
      <c r="D1" s="695"/>
      <c r="E1" s="695"/>
      <c r="F1" s="695"/>
      <c r="G1" s="695"/>
      <c r="H1" s="695"/>
    </row>
    <row r="2" spans="1:8">
      <c r="A2" s="697" t="s">
        <v>468</v>
      </c>
      <c r="B2" s="695"/>
      <c r="C2" s="695"/>
      <c r="D2" s="695"/>
      <c r="E2" s="695"/>
      <c r="F2" s="695"/>
      <c r="G2" s="695"/>
      <c r="H2" s="695"/>
    </row>
    <row r="4" spans="1:8">
      <c r="A4" s="373" t="s">
        <v>393</v>
      </c>
      <c r="C4" s="374" t="s">
        <v>394</v>
      </c>
      <c r="D4" s="698"/>
      <c r="E4" s="698"/>
      <c r="F4" s="698"/>
      <c r="G4" s="698"/>
      <c r="H4" s="698"/>
    </row>
    <row r="5" spans="1:8" ht="30" customHeight="1">
      <c r="A5" s="375" t="s">
        <v>395</v>
      </c>
      <c r="B5" s="699"/>
      <c r="C5" s="699"/>
      <c r="D5" s="699"/>
      <c r="E5" s="699"/>
      <c r="F5" s="699"/>
      <c r="G5" s="699"/>
      <c r="H5" s="699"/>
    </row>
    <row r="7" spans="1:8" ht="30" customHeight="1">
      <c r="A7" s="375" t="s">
        <v>396</v>
      </c>
      <c r="B7" s="693"/>
      <c r="C7" s="693"/>
      <c r="D7" s="693"/>
      <c r="E7" s="693"/>
      <c r="F7" s="693"/>
      <c r="G7" s="693"/>
      <c r="H7" s="693"/>
    </row>
    <row r="8" spans="1:8">
      <c r="A8" s="375"/>
    </row>
    <row r="9" spans="1:8">
      <c r="A9" s="375" t="s">
        <v>397</v>
      </c>
      <c r="B9" s="693"/>
      <c r="C9" s="693"/>
      <c r="D9" s="693"/>
      <c r="E9" s="693"/>
      <c r="F9" s="693"/>
      <c r="G9" s="693"/>
      <c r="H9" s="693"/>
    </row>
    <row r="10" spans="1:8">
      <c r="A10" s="375"/>
    </row>
    <row r="11" spans="1:8">
      <c r="A11" s="375" t="s">
        <v>398</v>
      </c>
      <c r="B11" s="692"/>
      <c r="C11" s="692"/>
      <c r="D11" s="692"/>
      <c r="E11" s="376" t="s">
        <v>399</v>
      </c>
      <c r="F11" s="692"/>
      <c r="G11" s="692"/>
      <c r="H11" s="692"/>
    </row>
    <row r="12" spans="1:8">
      <c r="A12" s="375"/>
    </row>
    <row r="13" spans="1:8">
      <c r="A13" s="375" t="s">
        <v>400</v>
      </c>
      <c r="B13" s="684"/>
      <c r="C13" s="684"/>
      <c r="D13" s="684"/>
      <c r="E13" s="684"/>
      <c r="F13" s="684"/>
      <c r="G13" s="376" t="s">
        <v>401</v>
      </c>
      <c r="H13" s="377"/>
    </row>
    <row r="14" spans="1:8">
      <c r="A14" s="375"/>
    </row>
    <row r="15" spans="1:8" ht="32.4" customHeight="1">
      <c r="A15" s="378" t="s">
        <v>402</v>
      </c>
      <c r="C15" s="693"/>
      <c r="D15" s="693"/>
      <c r="E15" s="693"/>
      <c r="F15" s="693"/>
      <c r="G15" s="693"/>
      <c r="H15" s="693"/>
    </row>
    <row r="16" spans="1:8" ht="40.200000000000003" customHeight="1">
      <c r="A16" s="375" t="s">
        <v>403</v>
      </c>
      <c r="B16" s="379" t="s">
        <v>404</v>
      </c>
      <c r="C16" s="380"/>
      <c r="D16" s="379" t="s">
        <v>405</v>
      </c>
      <c r="E16" s="380"/>
      <c r="G16" s="379" t="s">
        <v>406</v>
      </c>
      <c r="H16" s="380"/>
    </row>
    <row r="17" spans="1:8" ht="33.6" customHeight="1">
      <c r="A17" s="378" t="s">
        <v>407</v>
      </c>
      <c r="C17" s="694"/>
      <c r="D17" s="694"/>
      <c r="E17" s="694"/>
      <c r="F17" s="694"/>
      <c r="G17" s="694"/>
      <c r="H17" s="694"/>
    </row>
    <row r="19" spans="1:8">
      <c r="A19" s="697" t="s">
        <v>469</v>
      </c>
      <c r="B19" s="695"/>
      <c r="C19" s="695"/>
      <c r="D19" s="695"/>
      <c r="E19" s="695"/>
      <c r="F19" s="695"/>
      <c r="G19" s="695"/>
      <c r="H19" s="695"/>
    </row>
    <row r="20" spans="1:8" ht="22.8" customHeight="1">
      <c r="A20" s="375" t="s">
        <v>408</v>
      </c>
      <c r="B20" s="693"/>
      <c r="C20" s="693"/>
      <c r="D20" s="693"/>
      <c r="E20" s="374" t="s">
        <v>250</v>
      </c>
      <c r="F20" s="693"/>
      <c r="G20" s="693"/>
      <c r="H20" s="693"/>
    </row>
    <row r="21" spans="1:8" ht="22.8" customHeight="1">
      <c r="A21" s="375" t="s">
        <v>409</v>
      </c>
      <c r="B21" s="693"/>
      <c r="C21" s="693"/>
      <c r="D21" s="693"/>
      <c r="E21" s="374" t="s">
        <v>410</v>
      </c>
      <c r="F21" s="693"/>
      <c r="G21" s="693"/>
      <c r="H21" s="693"/>
    </row>
    <row r="23" spans="1:8">
      <c r="A23" s="381" t="s">
        <v>411</v>
      </c>
    </row>
    <row r="24" spans="1:8">
      <c r="A24" s="696" t="s">
        <v>412</v>
      </c>
      <c r="B24" s="696"/>
      <c r="C24" s="696"/>
      <c r="D24" s="696"/>
      <c r="E24" s="696"/>
      <c r="F24" s="696"/>
      <c r="G24" s="696"/>
      <c r="H24" s="696"/>
    </row>
    <row r="25" spans="1:8">
      <c r="A25" s="688"/>
      <c r="B25" s="688"/>
      <c r="C25" s="688"/>
      <c r="D25" s="688"/>
      <c r="E25" s="688"/>
      <c r="F25" s="688"/>
      <c r="G25" s="688"/>
      <c r="H25" s="688"/>
    </row>
    <row r="26" spans="1:8">
      <c r="A26" s="688"/>
      <c r="B26" s="688"/>
      <c r="C26" s="688"/>
      <c r="D26" s="688"/>
      <c r="E26" s="688"/>
      <c r="F26" s="688"/>
      <c r="G26" s="688"/>
      <c r="H26" s="688"/>
    </row>
    <row r="27" spans="1:8">
      <c r="A27" s="688"/>
      <c r="B27" s="688"/>
      <c r="C27" s="688"/>
      <c r="D27" s="688"/>
      <c r="E27" s="688"/>
      <c r="F27" s="688"/>
      <c r="G27" s="688"/>
      <c r="H27" s="688"/>
    </row>
    <row r="28" spans="1:8">
      <c r="A28" s="382"/>
      <c r="B28" s="382"/>
      <c r="C28" s="382"/>
      <c r="D28" s="382"/>
      <c r="E28" s="382"/>
      <c r="F28" s="382"/>
      <c r="G28" s="382"/>
      <c r="H28" s="382"/>
    </row>
    <row r="29" spans="1:8">
      <c r="A29" s="381" t="s">
        <v>413</v>
      </c>
    </row>
    <row r="30" spans="1:8">
      <c r="A30" s="383" t="s">
        <v>414</v>
      </c>
      <c r="B30" s="384"/>
      <c r="C30" s="376" t="s">
        <v>415</v>
      </c>
      <c r="D30" s="384"/>
      <c r="E30" s="689" t="s">
        <v>416</v>
      </c>
      <c r="F30" s="689"/>
      <c r="G30" s="689"/>
      <c r="H30" s="384"/>
    </row>
    <row r="32" spans="1:8">
      <c r="A32" s="381" t="s">
        <v>417</v>
      </c>
    </row>
    <row r="33" spans="1:8" ht="18.600000000000001" customHeight="1">
      <c r="A33" s="690"/>
      <c r="B33" s="690"/>
      <c r="C33" s="690"/>
      <c r="D33" s="690"/>
      <c r="E33" s="690"/>
      <c r="F33" s="690"/>
      <c r="G33" s="690"/>
      <c r="H33" s="690"/>
    </row>
    <row r="34" spans="1:8" ht="18.600000000000001" customHeight="1">
      <c r="A34" s="690"/>
      <c r="B34" s="690"/>
      <c r="C34" s="690"/>
      <c r="D34" s="690"/>
      <c r="E34" s="690"/>
      <c r="F34" s="690"/>
      <c r="G34" s="690"/>
      <c r="H34" s="690"/>
    </row>
    <row r="35" spans="1:8" ht="22.2" customHeight="1">
      <c r="A35" s="691" t="s">
        <v>418</v>
      </c>
      <c r="B35" s="691"/>
      <c r="C35" s="691"/>
      <c r="D35" s="691"/>
      <c r="E35" s="691"/>
      <c r="F35" s="691"/>
      <c r="G35" s="691"/>
      <c r="H35" s="691"/>
    </row>
    <row r="36" spans="1:8">
      <c r="A36" s="385" t="s">
        <v>419</v>
      </c>
    </row>
    <row r="37" spans="1:8">
      <c r="A37" s="384"/>
      <c r="B37" s="386" t="s">
        <v>420</v>
      </c>
    </row>
    <row r="38" spans="1:8" ht="18.600000000000001" customHeight="1">
      <c r="A38" s="384"/>
      <c r="B38" s="386" t="s">
        <v>421</v>
      </c>
    </row>
    <row r="39" spans="1:8" ht="27" customHeight="1">
      <c r="A39" s="384"/>
      <c r="B39" s="387" t="s">
        <v>422</v>
      </c>
      <c r="F39" s="684"/>
      <c r="G39" s="684"/>
      <c r="H39" s="684"/>
    </row>
    <row r="40" spans="1:8" ht="32.4" customHeight="1">
      <c r="A40" s="685" t="s">
        <v>423</v>
      </c>
      <c r="B40" s="686"/>
      <c r="C40" s="686"/>
      <c r="D40" s="687"/>
      <c r="E40" s="687"/>
      <c r="F40" s="687"/>
      <c r="G40" s="687"/>
      <c r="H40" s="687"/>
    </row>
  </sheetData>
  <mergeCells count="27">
    <mergeCell ref="B9:H9"/>
    <mergeCell ref="A1:H1"/>
    <mergeCell ref="A2:H2"/>
    <mergeCell ref="D4:H4"/>
    <mergeCell ref="B5:H5"/>
    <mergeCell ref="B7:H7"/>
    <mergeCell ref="A25:H25"/>
    <mergeCell ref="B11:D11"/>
    <mergeCell ref="F11:H11"/>
    <mergeCell ref="B13:F13"/>
    <mergeCell ref="C15:H15"/>
    <mergeCell ref="C17:H17"/>
    <mergeCell ref="A19:H19"/>
    <mergeCell ref="B20:D20"/>
    <mergeCell ref="F20:H20"/>
    <mergeCell ref="B21:D21"/>
    <mergeCell ref="F21:H21"/>
    <mergeCell ref="A24:H24"/>
    <mergeCell ref="F39:H39"/>
    <mergeCell ref="A40:C40"/>
    <mergeCell ref="D40:H40"/>
    <mergeCell ref="A26:H26"/>
    <mergeCell ref="A27:H27"/>
    <mergeCell ref="E30:G30"/>
    <mergeCell ref="A33:H33"/>
    <mergeCell ref="A34:H34"/>
    <mergeCell ref="A35:H35"/>
  </mergeCells>
  <pageMargins left="1.25" right="1" top="0.75" bottom="0.74583299999999997" header="0.25" footer="0.25"/>
  <pageSetup scale="96" fitToWidth="0" orientation="portrait" r:id="rId1"/>
  <headerFooter>
    <oddFooter>&amp;LAWF-UMW &amp;CTalent Bank&amp;RR-1/1/2022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D01A8-3459-4ADB-852E-63421F21B6BA}">
  <dimension ref="A1:E8"/>
  <sheetViews>
    <sheetView topLeftCell="A2" workbookViewId="0">
      <selection activeCell="D3" sqref="D3"/>
    </sheetView>
  </sheetViews>
  <sheetFormatPr defaultRowHeight="12.3"/>
  <cols>
    <col min="1" max="1" width="119" style="394" customWidth="1"/>
    <col min="2" max="5" width="8.88671875" style="394"/>
  </cols>
  <sheetData>
    <row r="1" spans="1:1" ht="92.4" customHeight="1">
      <c r="A1" s="393" t="s">
        <v>449</v>
      </c>
    </row>
    <row r="2" spans="1:1" ht="36.6" customHeight="1">
      <c r="A2" s="395" t="s">
        <v>450</v>
      </c>
    </row>
    <row r="3" spans="1:1" ht="364.5" customHeight="1">
      <c r="A3" s="700" t="s">
        <v>451</v>
      </c>
    </row>
    <row r="4" spans="1:1" ht="8.4" hidden="1" customHeight="1">
      <c r="A4" s="700"/>
    </row>
    <row r="5" spans="1:1" ht="243.6" customHeight="1">
      <c r="A5" s="701" t="s">
        <v>452</v>
      </c>
    </row>
    <row r="6" spans="1:1" ht="35.1" customHeight="1">
      <c r="A6" s="700"/>
    </row>
    <row r="7" spans="1:1" ht="15.6">
      <c r="A7" s="396" t="s">
        <v>453</v>
      </c>
    </row>
    <row r="8" spans="1:1" ht="58.2" customHeight="1">
      <c r="A8" s="396" t="s">
        <v>454</v>
      </c>
    </row>
  </sheetData>
  <mergeCells count="2">
    <mergeCell ref="A3:A4"/>
    <mergeCell ref="A5:A6"/>
  </mergeCells>
  <hyperlinks>
    <hyperlink ref="A3" r:id="rId1" display="mailto:mawbel36575@yahoo.com" xr:uid="{1EA00FC3-3FDF-4329-A743-F70AF0C7AF87}"/>
  </hyperlinks>
  <pageMargins left="0.7" right="0.7" top="0.75" bottom="0.75"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B9DD3-386A-4158-9208-7F67C2DC8743}">
  <dimension ref="A1:R100"/>
  <sheetViews>
    <sheetView tabSelected="1" topLeftCell="A55" workbookViewId="0">
      <selection activeCell="A17" sqref="A17:E17"/>
    </sheetView>
  </sheetViews>
  <sheetFormatPr defaultRowHeight="13.8"/>
  <cols>
    <col min="1" max="1" width="39" style="363" customWidth="1"/>
    <col min="2" max="2" width="8.88671875" style="351"/>
    <col min="3" max="3" width="10.88671875" style="351" customWidth="1"/>
    <col min="4" max="16384" width="8.88671875" style="351"/>
  </cols>
  <sheetData>
    <row r="1" spans="1:5" ht="73.8" customHeight="1">
      <c r="A1" s="703" t="s">
        <v>347</v>
      </c>
      <c r="B1" s="703"/>
      <c r="C1" s="703"/>
      <c r="D1" s="703"/>
      <c r="E1" s="703"/>
    </row>
    <row r="2" spans="1:5" ht="11.4" customHeight="1">
      <c r="A2" s="352"/>
    </row>
    <row r="3" spans="1:5" ht="58.8" customHeight="1">
      <c r="A3" s="704" t="s">
        <v>455</v>
      </c>
      <c r="B3" s="704"/>
      <c r="C3" s="704"/>
      <c r="D3" s="704"/>
      <c r="E3" s="704"/>
    </row>
    <row r="4" spans="1:5" ht="8.4" customHeight="1">
      <c r="A4" s="353"/>
    </row>
    <row r="5" spans="1:5" ht="57" customHeight="1">
      <c r="A5" s="704" t="s">
        <v>456</v>
      </c>
      <c r="B5" s="704"/>
      <c r="C5" s="704"/>
      <c r="D5" s="704"/>
      <c r="E5" s="704"/>
    </row>
    <row r="6" spans="1:5">
      <c r="A6" s="353"/>
    </row>
    <row r="7" spans="1:5" ht="31.8" customHeight="1">
      <c r="A7" s="704" t="s">
        <v>348</v>
      </c>
      <c r="B7" s="704"/>
      <c r="C7" s="704"/>
      <c r="D7" s="704"/>
      <c r="E7" s="704"/>
    </row>
    <row r="8" spans="1:5">
      <c r="A8" s="353"/>
    </row>
    <row r="9" spans="1:5" ht="15">
      <c r="A9" s="354" t="s">
        <v>349</v>
      </c>
    </row>
    <row r="10" spans="1:5" ht="83.4" customHeight="1">
      <c r="A10" s="702" t="s">
        <v>350</v>
      </c>
      <c r="B10" s="702"/>
      <c r="C10" s="702"/>
      <c r="D10" s="702"/>
      <c r="E10" s="702"/>
    </row>
    <row r="11" spans="1:5" ht="45.6" customHeight="1">
      <c r="A11" s="702" t="s">
        <v>457</v>
      </c>
      <c r="B11" s="702"/>
      <c r="C11" s="702"/>
      <c r="D11" s="702"/>
      <c r="E11" s="702"/>
    </row>
    <row r="12" spans="1:5" ht="62.4" customHeight="1">
      <c r="A12" s="702" t="s">
        <v>351</v>
      </c>
      <c r="B12" s="702"/>
      <c r="C12" s="702"/>
      <c r="D12" s="702"/>
      <c r="E12" s="702"/>
    </row>
    <row r="13" spans="1:5" ht="40.799999999999997" customHeight="1">
      <c r="A13" s="702" t="s">
        <v>352</v>
      </c>
      <c r="B13" s="702"/>
      <c r="C13" s="702"/>
      <c r="D13" s="702"/>
      <c r="E13" s="702"/>
    </row>
    <row r="14" spans="1:5" ht="34.799999999999997" customHeight="1">
      <c r="A14" s="702" t="s">
        <v>353</v>
      </c>
      <c r="B14" s="702"/>
      <c r="C14" s="702"/>
      <c r="D14" s="702"/>
      <c r="E14" s="702"/>
    </row>
    <row r="15" spans="1:5">
      <c r="A15" s="355"/>
    </row>
    <row r="16" spans="1:5" ht="15">
      <c r="A16" s="354" t="s">
        <v>464</v>
      </c>
    </row>
    <row r="17" spans="1:5" ht="64.2" customHeight="1">
      <c r="A17" s="702" t="s">
        <v>354</v>
      </c>
      <c r="B17" s="702"/>
      <c r="C17" s="702"/>
      <c r="D17" s="702"/>
      <c r="E17" s="702"/>
    </row>
    <row r="18" spans="1:5" ht="75" customHeight="1">
      <c r="A18" s="705" t="s">
        <v>458</v>
      </c>
      <c r="B18" s="705"/>
      <c r="C18" s="705"/>
      <c r="D18" s="705"/>
      <c r="E18" s="705"/>
    </row>
    <row r="19" spans="1:5">
      <c r="A19" s="356"/>
    </row>
    <row r="20" spans="1:5" ht="15">
      <c r="A20" s="354" t="s">
        <v>355</v>
      </c>
    </row>
    <row r="21" spans="1:5" ht="52.2" customHeight="1">
      <c r="A21" s="702" t="s">
        <v>356</v>
      </c>
      <c r="B21" s="702"/>
      <c r="C21" s="702"/>
      <c r="D21" s="702"/>
      <c r="E21" s="702"/>
    </row>
    <row r="22" spans="1:5" ht="25.8" customHeight="1">
      <c r="A22" s="702" t="s">
        <v>357</v>
      </c>
      <c r="B22" s="702"/>
      <c r="C22" s="702"/>
      <c r="D22" s="702"/>
      <c r="E22" s="702"/>
    </row>
    <row r="23" spans="1:5" ht="25.8" customHeight="1">
      <c r="A23" s="702" t="s">
        <v>358</v>
      </c>
      <c r="B23" s="702"/>
      <c r="C23" s="702"/>
      <c r="D23" s="702"/>
      <c r="E23" s="702"/>
    </row>
    <row r="24" spans="1:5" ht="60.6" customHeight="1">
      <c r="A24" s="702" t="s">
        <v>459</v>
      </c>
      <c r="B24" s="702"/>
      <c r="C24" s="702"/>
      <c r="D24" s="702"/>
      <c r="E24" s="702"/>
    </row>
    <row r="25" spans="1:5" ht="25.8" customHeight="1">
      <c r="A25" s="702" t="s">
        <v>460</v>
      </c>
      <c r="B25" s="702"/>
      <c r="C25" s="702"/>
      <c r="D25" s="702"/>
      <c r="E25" s="702"/>
    </row>
    <row r="26" spans="1:5">
      <c r="A26" s="357"/>
    </row>
    <row r="27" spans="1:5" ht="15">
      <c r="A27" s="354" t="s">
        <v>359</v>
      </c>
    </row>
    <row r="28" spans="1:5" ht="76.2" customHeight="1">
      <c r="A28" s="702" t="s">
        <v>360</v>
      </c>
      <c r="B28" s="702"/>
      <c r="C28" s="702"/>
      <c r="D28" s="702"/>
      <c r="E28" s="702"/>
    </row>
    <row r="29" spans="1:5" ht="35.4" customHeight="1">
      <c r="A29" s="702" t="s">
        <v>361</v>
      </c>
      <c r="B29" s="702"/>
      <c r="C29" s="702"/>
      <c r="D29" s="702"/>
      <c r="E29" s="702"/>
    </row>
    <row r="30" spans="1:5">
      <c r="A30" s="704"/>
      <c r="B30" s="704"/>
      <c r="C30" s="704"/>
      <c r="D30" s="704"/>
      <c r="E30" s="704"/>
    </row>
    <row r="31" spans="1:5">
      <c r="A31" s="704"/>
      <c r="B31" s="704"/>
      <c r="C31" s="704"/>
      <c r="D31" s="704"/>
      <c r="E31" s="704"/>
    </row>
    <row r="32" spans="1:5" ht="15">
      <c r="A32" s="707" t="s">
        <v>424</v>
      </c>
      <c r="B32" s="707"/>
      <c r="C32" s="707"/>
      <c r="D32" s="707"/>
      <c r="E32" s="707"/>
    </row>
    <row r="33" spans="1:5" ht="17.7">
      <c r="A33" s="708" t="s">
        <v>362</v>
      </c>
      <c r="B33" s="708"/>
      <c r="C33" s="708"/>
      <c r="D33" s="708"/>
      <c r="E33" s="708"/>
    </row>
    <row r="34" spans="1:5" ht="17.7">
      <c r="A34" s="358"/>
      <c r="B34" s="358"/>
      <c r="C34" s="358"/>
    </row>
    <row r="35" spans="1:5" ht="20.399999999999999" customHeight="1">
      <c r="A35" s="359" t="s">
        <v>163</v>
      </c>
      <c r="B35" s="706"/>
      <c r="C35" s="706"/>
      <c r="D35" s="706"/>
      <c r="E35" s="706"/>
    </row>
    <row r="36" spans="1:5" ht="20.399999999999999" customHeight="1">
      <c r="A36" s="359" t="s">
        <v>363</v>
      </c>
      <c r="B36" s="706"/>
      <c r="C36" s="706"/>
      <c r="D36" s="706"/>
      <c r="E36" s="706"/>
    </row>
    <row r="37" spans="1:5" ht="20.399999999999999" customHeight="1">
      <c r="A37" s="359" t="s">
        <v>22</v>
      </c>
      <c r="B37" s="706"/>
      <c r="C37" s="706"/>
      <c r="D37" s="706"/>
      <c r="E37" s="706"/>
    </row>
    <row r="38" spans="1:5" ht="20.399999999999999" customHeight="1">
      <c r="A38" s="359" t="s">
        <v>364</v>
      </c>
      <c r="B38" s="706"/>
      <c r="C38" s="706"/>
      <c r="D38" s="706"/>
      <c r="E38" s="706"/>
    </row>
    <row r="39" spans="1:5" ht="20.399999999999999" customHeight="1">
      <c r="A39" s="359" t="s">
        <v>365</v>
      </c>
      <c r="B39" s="706"/>
      <c r="C39" s="706"/>
      <c r="D39" s="706"/>
      <c r="E39" s="706"/>
    </row>
    <row r="40" spans="1:5" ht="20.399999999999999" customHeight="1">
      <c r="A40" s="359" t="s">
        <v>366</v>
      </c>
      <c r="B40" s="706"/>
      <c r="C40" s="706"/>
      <c r="D40" s="706"/>
      <c r="E40" s="706"/>
    </row>
    <row r="41" spans="1:5" ht="20.399999999999999" customHeight="1">
      <c r="A41" s="359" t="s">
        <v>367</v>
      </c>
      <c r="B41" s="706"/>
      <c r="C41" s="706"/>
      <c r="D41" s="706"/>
      <c r="E41" s="706"/>
    </row>
    <row r="43" spans="1:5" ht="14.1">
      <c r="A43" s="710" t="s">
        <v>368</v>
      </c>
      <c r="B43" s="710"/>
      <c r="C43" s="710"/>
      <c r="D43" s="710"/>
      <c r="E43" s="710"/>
    </row>
    <row r="44" spans="1:5" ht="21.6" customHeight="1">
      <c r="A44" s="360" t="s">
        <v>369</v>
      </c>
      <c r="B44" s="711"/>
      <c r="C44" s="711"/>
      <c r="D44" s="711"/>
      <c r="E44" s="711"/>
    </row>
    <row r="45" spans="1:5" ht="21.6" customHeight="1">
      <c r="A45" s="360" t="s">
        <v>370</v>
      </c>
      <c r="B45" s="711"/>
      <c r="C45" s="711"/>
      <c r="D45" s="711"/>
      <c r="E45" s="711"/>
    </row>
    <row r="46" spans="1:5" ht="21.6" customHeight="1">
      <c r="A46" s="360" t="s">
        <v>371</v>
      </c>
      <c r="B46" s="712"/>
      <c r="C46" s="712"/>
      <c r="D46" s="712"/>
      <c r="E46" s="712"/>
    </row>
    <row r="47" spans="1:5" ht="21.6" customHeight="1">
      <c r="A47" s="360" t="s">
        <v>372</v>
      </c>
      <c r="B47" s="711"/>
      <c r="C47" s="711"/>
      <c r="D47" s="711"/>
      <c r="E47" s="711"/>
    </row>
    <row r="48" spans="1:5" ht="27.6">
      <c r="A48" s="360" t="s">
        <v>373</v>
      </c>
      <c r="B48" s="711"/>
      <c r="C48" s="711"/>
      <c r="D48" s="711"/>
      <c r="E48" s="711"/>
    </row>
    <row r="49" spans="1:18" ht="24" customHeight="1">
      <c r="A49" s="360" t="s">
        <v>374</v>
      </c>
      <c r="B49" s="709"/>
      <c r="C49" s="709"/>
      <c r="D49" s="709"/>
      <c r="E49" s="709"/>
    </row>
    <row r="51" spans="1:18" ht="14.1">
      <c r="A51" s="710" t="s">
        <v>375</v>
      </c>
      <c r="B51" s="710"/>
      <c r="C51" s="710"/>
      <c r="D51" s="710"/>
      <c r="E51" s="710"/>
    </row>
    <row r="52" spans="1:18" ht="19.8" customHeight="1">
      <c r="A52" s="359" t="s">
        <v>376</v>
      </c>
      <c r="B52" s="714"/>
      <c r="C52" s="714"/>
      <c r="D52" s="714"/>
      <c r="E52" s="714"/>
    </row>
    <row r="53" spans="1:18" ht="27.6">
      <c r="A53" s="359" t="s">
        <v>461</v>
      </c>
      <c r="B53" s="715"/>
      <c r="C53" s="715"/>
      <c r="D53" s="715"/>
      <c r="E53" s="715"/>
    </row>
    <row r="55" spans="1:18" ht="43.2" customHeight="1">
      <c r="A55" s="716" t="s">
        <v>377</v>
      </c>
      <c r="B55" s="716"/>
      <c r="C55" s="716"/>
      <c r="D55" s="716"/>
      <c r="E55" s="361"/>
    </row>
    <row r="56" spans="1:18" ht="43.2" customHeight="1">
      <c r="A56" s="716" t="s">
        <v>462</v>
      </c>
      <c r="B56" s="716"/>
      <c r="C56" s="716"/>
      <c r="D56" s="716"/>
      <c r="E56" s="361"/>
    </row>
    <row r="57" spans="1:18" ht="43.2" customHeight="1">
      <c r="A57" s="716" t="s">
        <v>463</v>
      </c>
      <c r="B57" s="716"/>
      <c r="C57" s="716"/>
      <c r="D57" s="716"/>
      <c r="E57" s="361"/>
    </row>
    <row r="58" spans="1:18" ht="18.600000000000001" customHeight="1">
      <c r="A58" s="362"/>
      <c r="B58" s="362"/>
      <c r="C58" s="362"/>
      <c r="D58" s="362"/>
    </row>
    <row r="59" spans="1:18" ht="15">
      <c r="A59" s="707" t="s">
        <v>424</v>
      </c>
      <c r="B59" s="707"/>
      <c r="C59" s="707"/>
      <c r="D59" s="707"/>
      <c r="E59" s="707"/>
      <c r="R59" s="351" t="s">
        <v>378</v>
      </c>
    </row>
    <row r="60" spans="1:18" ht="17.7">
      <c r="A60" s="708" t="s">
        <v>362</v>
      </c>
      <c r="B60" s="708"/>
      <c r="C60" s="708"/>
      <c r="D60" s="708"/>
      <c r="E60" s="708"/>
      <c r="R60" s="351" t="s">
        <v>379</v>
      </c>
    </row>
    <row r="61" spans="1:18" ht="17.7">
      <c r="A61" s="358"/>
      <c r="B61" s="358"/>
      <c r="C61" s="358"/>
      <c r="D61" s="358"/>
      <c r="E61" s="358"/>
    </row>
    <row r="62" spans="1:18" ht="14.1">
      <c r="A62" s="710" t="s">
        <v>226</v>
      </c>
      <c r="B62" s="710"/>
      <c r="C62" s="710"/>
      <c r="D62" s="710"/>
      <c r="E62" s="710"/>
    </row>
    <row r="63" spans="1:18" ht="31.8" customHeight="1">
      <c r="A63" s="717" t="s">
        <v>380</v>
      </c>
      <c r="B63" s="717"/>
      <c r="C63" s="717"/>
      <c r="D63" s="718"/>
      <c r="E63" s="718"/>
    </row>
    <row r="64" spans="1:18" ht="27.6">
      <c r="A64" s="359" t="s">
        <v>381</v>
      </c>
      <c r="B64" s="713"/>
      <c r="C64" s="713"/>
      <c r="D64" s="713"/>
      <c r="E64" s="713"/>
    </row>
    <row r="65" spans="1:5" ht="19.2" customHeight="1">
      <c r="A65" s="720" t="s">
        <v>382</v>
      </c>
      <c r="B65" s="720"/>
      <c r="C65" s="720"/>
      <c r="D65" s="721"/>
      <c r="E65" s="361"/>
    </row>
    <row r="66" spans="1:5" ht="7.2" customHeight="1"/>
    <row r="68" spans="1:5" ht="18.600000000000001" customHeight="1">
      <c r="A68" s="359" t="str">
        <f>A35</f>
        <v>Local Unit Name</v>
      </c>
      <c r="B68" s="722"/>
      <c r="C68" s="722"/>
      <c r="D68" s="722"/>
      <c r="E68" s="722"/>
    </row>
    <row r="69" spans="1:5" ht="18.600000000000001" customHeight="1">
      <c r="A69" s="359" t="str">
        <f>A37</f>
        <v>District</v>
      </c>
      <c r="B69" s="722"/>
      <c r="C69" s="722"/>
      <c r="D69" s="722"/>
      <c r="E69" s="722"/>
    </row>
    <row r="70" spans="1:5" ht="9.6" customHeight="1"/>
    <row r="71" spans="1:5" ht="19.2" customHeight="1">
      <c r="A71" s="723"/>
      <c r="B71" s="723"/>
      <c r="D71" s="724"/>
      <c r="E71" s="724"/>
    </row>
    <row r="72" spans="1:5">
      <c r="A72" s="725" t="s">
        <v>383</v>
      </c>
      <c r="B72" s="725"/>
      <c r="D72" s="726" t="s">
        <v>126</v>
      </c>
      <c r="E72" s="726"/>
    </row>
    <row r="73" spans="1:5">
      <c r="A73" s="364"/>
      <c r="B73" s="364"/>
      <c r="D73" s="365"/>
      <c r="E73" s="365"/>
    </row>
    <row r="74" spans="1:5">
      <c r="A74" s="727" t="s">
        <v>384</v>
      </c>
      <c r="B74" s="727"/>
      <c r="C74" s="727"/>
      <c r="D74" s="727"/>
      <c r="E74" s="727"/>
    </row>
    <row r="75" spans="1:5">
      <c r="A75" s="366" t="s">
        <v>385</v>
      </c>
      <c r="B75" s="367"/>
      <c r="C75" s="728" t="s">
        <v>386</v>
      </c>
      <c r="D75" s="728"/>
      <c r="E75" s="367"/>
    </row>
    <row r="76" spans="1:5">
      <c r="A76" s="366" t="s">
        <v>387</v>
      </c>
      <c r="B76" s="368"/>
      <c r="C76" s="728" t="s">
        <v>388</v>
      </c>
      <c r="D76" s="728"/>
      <c r="E76" s="368"/>
    </row>
    <row r="77" spans="1:5">
      <c r="A77" s="366" t="s">
        <v>389</v>
      </c>
      <c r="B77" s="368"/>
      <c r="C77" s="728" t="s">
        <v>390</v>
      </c>
      <c r="D77" s="728"/>
      <c r="E77" s="368"/>
    </row>
    <row r="78" spans="1:5">
      <c r="B78" s="369"/>
    </row>
    <row r="79" spans="1:5" ht="3.6" customHeight="1"/>
    <row r="80" spans="1:5" ht="14.1">
      <c r="A80" s="710" t="s">
        <v>391</v>
      </c>
      <c r="B80" s="710"/>
      <c r="C80" s="710"/>
      <c r="D80" s="710"/>
      <c r="E80" s="710"/>
    </row>
    <row r="81" spans="1:5">
      <c r="A81" s="370"/>
      <c r="C81" s="719"/>
      <c r="D81" s="719"/>
      <c r="E81" s="719"/>
    </row>
    <row r="82" spans="1:5">
      <c r="A82" s="370"/>
      <c r="C82" s="719"/>
      <c r="D82" s="719"/>
      <c r="E82" s="719"/>
    </row>
    <row r="83" spans="1:5">
      <c r="A83" s="370"/>
      <c r="C83" s="719"/>
      <c r="D83" s="719"/>
      <c r="E83" s="719"/>
    </row>
    <row r="84" spans="1:5">
      <c r="A84" s="370"/>
      <c r="C84" s="719"/>
      <c r="D84" s="719"/>
      <c r="E84" s="719"/>
    </row>
    <row r="85" spans="1:5">
      <c r="A85" s="370"/>
      <c r="C85" s="719"/>
      <c r="D85" s="719"/>
      <c r="E85" s="719"/>
    </row>
    <row r="86" spans="1:5">
      <c r="A86" s="370"/>
      <c r="C86" s="719"/>
      <c r="D86" s="719"/>
      <c r="E86" s="719"/>
    </row>
    <row r="87" spans="1:5">
      <c r="A87" s="370"/>
      <c r="C87" s="719"/>
      <c r="D87" s="719"/>
      <c r="E87" s="719"/>
    </row>
    <row r="88" spans="1:5">
      <c r="A88" s="370"/>
      <c r="C88" s="719"/>
      <c r="D88" s="719"/>
      <c r="E88" s="719"/>
    </row>
    <row r="89" spans="1:5">
      <c r="A89" s="370"/>
      <c r="C89" s="719"/>
      <c r="D89" s="719"/>
      <c r="E89" s="719"/>
    </row>
    <row r="90" spans="1:5">
      <c r="A90" s="370"/>
      <c r="C90" s="719"/>
      <c r="D90" s="719"/>
      <c r="E90" s="719"/>
    </row>
    <row r="91" spans="1:5">
      <c r="A91" s="370"/>
      <c r="C91" s="719"/>
      <c r="D91" s="719"/>
      <c r="E91" s="719"/>
    </row>
    <row r="92" spans="1:5">
      <c r="A92" s="370"/>
      <c r="C92" s="719"/>
      <c r="D92" s="719"/>
      <c r="E92" s="719"/>
    </row>
    <row r="93" spans="1:5">
      <c r="A93" s="370"/>
      <c r="C93" s="719"/>
      <c r="D93" s="719"/>
      <c r="E93" s="719"/>
    </row>
    <row r="94" spans="1:5">
      <c r="A94" s="370"/>
      <c r="C94" s="719"/>
      <c r="D94" s="719"/>
      <c r="E94" s="719"/>
    </row>
    <row r="95" spans="1:5">
      <c r="A95" s="370"/>
      <c r="C95" s="719"/>
      <c r="D95" s="719"/>
      <c r="E95" s="719"/>
    </row>
    <row r="96" spans="1:5">
      <c r="A96" s="370"/>
      <c r="C96" s="719"/>
      <c r="D96" s="719"/>
      <c r="E96" s="719"/>
    </row>
    <row r="97" spans="1:5">
      <c r="A97" s="370"/>
      <c r="C97" s="719"/>
      <c r="D97" s="719"/>
      <c r="E97" s="719"/>
    </row>
    <row r="98" spans="1:5">
      <c r="A98" s="370"/>
      <c r="C98" s="719"/>
      <c r="D98" s="719"/>
      <c r="E98" s="719"/>
    </row>
    <row r="99" spans="1:5">
      <c r="A99" s="370"/>
      <c r="C99" s="719"/>
      <c r="D99" s="719"/>
      <c r="E99" s="719"/>
    </row>
    <row r="100" spans="1:5">
      <c r="A100" s="371"/>
      <c r="C100" s="719"/>
      <c r="D100" s="719"/>
      <c r="E100" s="719"/>
    </row>
  </sheetData>
  <mergeCells count="80">
    <mergeCell ref="C100:E100"/>
    <mergeCell ref="C94:E94"/>
    <mergeCell ref="C95:E95"/>
    <mergeCell ref="C96:E96"/>
    <mergeCell ref="C97:E97"/>
    <mergeCell ref="C98:E98"/>
    <mergeCell ref="C99:E99"/>
    <mergeCell ref="C93:E93"/>
    <mergeCell ref="C82:E82"/>
    <mergeCell ref="C83:E83"/>
    <mergeCell ref="C84:E84"/>
    <mergeCell ref="C85:E85"/>
    <mergeCell ref="C86:E86"/>
    <mergeCell ref="C87:E87"/>
    <mergeCell ref="C88:E88"/>
    <mergeCell ref="C89:E89"/>
    <mergeCell ref="C90:E90"/>
    <mergeCell ref="C91:E91"/>
    <mergeCell ref="C92:E92"/>
    <mergeCell ref="C81:E81"/>
    <mergeCell ref="A65:D65"/>
    <mergeCell ref="B68:E68"/>
    <mergeCell ref="B69:E69"/>
    <mergeCell ref="A71:B71"/>
    <mergeCell ref="D71:E71"/>
    <mergeCell ref="A72:B72"/>
    <mergeCell ref="D72:E72"/>
    <mergeCell ref="A74:E74"/>
    <mergeCell ref="C75:D75"/>
    <mergeCell ref="C76:D76"/>
    <mergeCell ref="C77:D77"/>
    <mergeCell ref="A80:E80"/>
    <mergeCell ref="B64:E64"/>
    <mergeCell ref="A51:E51"/>
    <mergeCell ref="B52:E52"/>
    <mergeCell ref="B53:E53"/>
    <mergeCell ref="A55:D55"/>
    <mergeCell ref="A56:D56"/>
    <mergeCell ref="A57:D57"/>
    <mergeCell ref="A59:E59"/>
    <mergeCell ref="A60:E60"/>
    <mergeCell ref="A62:E62"/>
    <mergeCell ref="A63:C63"/>
    <mergeCell ref="D63:E63"/>
    <mergeCell ref="B49:E49"/>
    <mergeCell ref="B37:E37"/>
    <mergeCell ref="B38:E38"/>
    <mergeCell ref="B39:E39"/>
    <mergeCell ref="B40:E40"/>
    <mergeCell ref="B41:E41"/>
    <mergeCell ref="A43:E43"/>
    <mergeCell ref="B44:E44"/>
    <mergeCell ref="B45:E45"/>
    <mergeCell ref="B46:E46"/>
    <mergeCell ref="B47:E47"/>
    <mergeCell ref="B48:E48"/>
    <mergeCell ref="B36:E36"/>
    <mergeCell ref="A22:E22"/>
    <mergeCell ref="A23:E23"/>
    <mergeCell ref="A24:E24"/>
    <mergeCell ref="A25:E25"/>
    <mergeCell ref="A28:E28"/>
    <mergeCell ref="A29:E29"/>
    <mergeCell ref="A30:E30"/>
    <mergeCell ref="A31:E31"/>
    <mergeCell ref="A32:E32"/>
    <mergeCell ref="A33:E33"/>
    <mergeCell ref="B35:E35"/>
    <mergeCell ref="A21:E21"/>
    <mergeCell ref="A1:E1"/>
    <mergeCell ref="A3:E3"/>
    <mergeCell ref="A5:E5"/>
    <mergeCell ref="A7:E7"/>
    <mergeCell ref="A10:E10"/>
    <mergeCell ref="A11:E11"/>
    <mergeCell ref="A12:E12"/>
    <mergeCell ref="A13:E13"/>
    <mergeCell ref="A14:E14"/>
    <mergeCell ref="A17:E17"/>
    <mergeCell ref="A18:E18"/>
  </mergeCells>
  <dataValidations count="1">
    <dataValidation type="list" allowBlank="1" showInputMessage="1" showErrorMessage="1" sqref="B44:E48 E65 E55:E58" xr:uid="{8E1439F8-8F04-49CF-9086-59C5545F509B}">
      <formula1>$R$59:$R$60</formula1>
    </dataValidation>
  </dataValidations>
  <hyperlinks>
    <hyperlink ref="A17" r:id="rId1" display="http://www.unitedmethodistwomen.org/myUMW" xr:uid="{F39B998F-47EB-49FC-A0CC-DA7ABA6AA636}"/>
  </hyperlinks>
  <pageMargins left="0.95" right="0.7" top="0.75" bottom="0.75" header="0.3" footer="0.3"/>
  <pageSetup orientation="portrait" horizontalDpi="4294967293" verticalDpi="0" r:id="rId2"/>
  <headerFooter>
    <oddFooter>&amp;CLOCAL UNIT INACTIVE REQUEST&amp;RPage &amp;P of &amp;N</oddFooter>
  </headerFooter>
  <rowBreaks count="2" manualBreakCount="2">
    <brk id="31" max="4" man="1"/>
    <brk id="58" max="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F35"/>
  <sheetViews>
    <sheetView topLeftCell="A24" workbookViewId="0">
      <selection sqref="A1:D1"/>
    </sheetView>
  </sheetViews>
  <sheetFormatPr defaultColWidth="9.109375" defaultRowHeight="12.3"/>
  <cols>
    <col min="1" max="1" width="10.44140625" style="19" customWidth="1"/>
    <col min="2" max="2" width="23.88671875" style="19" customWidth="1"/>
    <col min="3" max="3" width="25.5546875" style="19" customWidth="1"/>
    <col min="4" max="4" width="30.33203125" style="19" customWidth="1"/>
    <col min="5" max="16384" width="9.109375" style="19"/>
  </cols>
  <sheetData>
    <row r="1" spans="1:6" ht="15" customHeight="1" thickBot="1">
      <c r="A1" s="407" t="s">
        <v>424</v>
      </c>
      <c r="B1" s="408"/>
      <c r="C1" s="408"/>
      <c r="D1" s="409"/>
    </row>
    <row r="2" spans="1:6" ht="27.75" customHeight="1" thickBot="1">
      <c r="A2" s="410" t="s">
        <v>41</v>
      </c>
      <c r="B2" s="411"/>
      <c r="C2" s="411"/>
      <c r="D2" s="412"/>
    </row>
    <row r="3" spans="1:6" ht="48.75" customHeight="1">
      <c r="A3" s="413" t="s">
        <v>346</v>
      </c>
      <c r="B3" s="414"/>
      <c r="C3" s="414"/>
      <c r="D3" s="415"/>
    </row>
    <row r="4" spans="1:6" ht="15" customHeight="1" thickBot="1">
      <c r="A4" s="416" t="s">
        <v>40</v>
      </c>
      <c r="B4" s="417"/>
      <c r="C4" s="417"/>
      <c r="D4" s="418"/>
    </row>
    <row r="5" spans="1:6" ht="12.6" thickBot="1">
      <c r="A5" s="272" t="s">
        <v>21</v>
      </c>
      <c r="B5" s="419" t="s">
        <v>225</v>
      </c>
      <c r="C5" s="419"/>
      <c r="D5" s="420"/>
    </row>
    <row r="6" spans="1:6" ht="20.399999999999999" thickBot="1">
      <c r="A6" s="350"/>
      <c r="B6" s="425"/>
      <c r="C6" s="426"/>
      <c r="D6" s="349"/>
    </row>
    <row r="7" spans="1:6" ht="4.95" customHeight="1" thickBot="1">
      <c r="A7" s="27"/>
      <c r="B7" s="26"/>
      <c r="C7" s="26"/>
      <c r="D7" s="25"/>
    </row>
    <row r="8" spans="1:6" ht="18" thickBot="1">
      <c r="A8" s="24"/>
      <c r="B8" s="270" t="s">
        <v>39</v>
      </c>
      <c r="C8" s="270" t="s">
        <v>38</v>
      </c>
      <c r="D8" s="271" t="s">
        <v>37</v>
      </c>
    </row>
    <row r="9" spans="1:6" s="22" customFormat="1" ht="18.600000000000001" customHeight="1">
      <c r="A9" s="21" t="s">
        <v>29</v>
      </c>
      <c r="B9" s="263"/>
      <c r="C9" s="264"/>
      <c r="D9" s="265"/>
      <c r="E9" s="23"/>
      <c r="F9" s="19"/>
    </row>
    <row r="10" spans="1:6" s="22" customFormat="1" ht="18.600000000000001" customHeight="1">
      <c r="A10" s="20" t="s">
        <v>28</v>
      </c>
      <c r="B10" s="263"/>
      <c r="C10" s="263"/>
      <c r="D10" s="265"/>
      <c r="E10" s="23"/>
    </row>
    <row r="11" spans="1:6" s="22" customFormat="1" ht="18.600000000000001" customHeight="1">
      <c r="A11" s="20" t="s">
        <v>27</v>
      </c>
      <c r="B11" s="266"/>
      <c r="C11" s="266"/>
      <c r="D11" s="267"/>
      <c r="E11" s="23"/>
    </row>
    <row r="12" spans="1:6" s="22" customFormat="1" ht="18.600000000000001" customHeight="1">
      <c r="A12" s="20" t="s">
        <v>26</v>
      </c>
      <c r="B12" s="263"/>
      <c r="C12" s="263"/>
      <c r="D12" s="265"/>
      <c r="E12" s="23"/>
    </row>
    <row r="13" spans="1:6" s="22" customFormat="1" ht="18.600000000000001" customHeight="1" thickBot="1">
      <c r="A13" s="20" t="s">
        <v>25</v>
      </c>
      <c r="B13" s="268"/>
      <c r="C13" s="266"/>
      <c r="D13" s="269"/>
      <c r="E13" s="23"/>
    </row>
    <row r="14" spans="1:6" ht="18" thickBot="1">
      <c r="A14" s="24"/>
      <c r="B14" s="270" t="s">
        <v>36</v>
      </c>
      <c r="C14" s="270" t="s">
        <v>35</v>
      </c>
      <c r="D14" s="271" t="s">
        <v>34</v>
      </c>
    </row>
    <row r="15" spans="1:6" ht="18.600000000000001" customHeight="1">
      <c r="A15" s="21" t="s">
        <v>29</v>
      </c>
      <c r="B15" s="263"/>
      <c r="C15" s="264"/>
      <c r="D15" s="265"/>
    </row>
    <row r="16" spans="1:6" ht="18.600000000000001" customHeight="1">
      <c r="A16" s="20" t="s">
        <v>28</v>
      </c>
      <c r="B16" s="263"/>
      <c r="C16" s="263"/>
      <c r="D16" s="265"/>
    </row>
    <row r="17" spans="1:4" ht="18.600000000000001" customHeight="1">
      <c r="A17" s="20" t="s">
        <v>27</v>
      </c>
      <c r="B17" s="266"/>
      <c r="C17" s="266"/>
      <c r="D17" s="267"/>
    </row>
    <row r="18" spans="1:4" ht="18.600000000000001" customHeight="1">
      <c r="A18" s="20" t="s">
        <v>26</v>
      </c>
      <c r="B18" s="263"/>
      <c r="C18" s="263"/>
      <c r="D18" s="265"/>
    </row>
    <row r="19" spans="1:4" ht="18.600000000000001" customHeight="1" thickBot="1">
      <c r="A19" s="20" t="s">
        <v>25</v>
      </c>
      <c r="B19" s="268"/>
      <c r="C19" s="266"/>
      <c r="D19" s="269"/>
    </row>
    <row r="20" spans="1:4" ht="18" thickBot="1">
      <c r="A20" s="24"/>
      <c r="B20" s="270" t="s">
        <v>33</v>
      </c>
      <c r="C20" s="270" t="s">
        <v>20</v>
      </c>
      <c r="D20" s="271" t="s">
        <v>32</v>
      </c>
    </row>
    <row r="21" spans="1:4" ht="18.600000000000001" customHeight="1">
      <c r="A21" s="21" t="s">
        <v>29</v>
      </c>
      <c r="B21" s="263"/>
      <c r="C21" s="264"/>
      <c r="D21" s="265"/>
    </row>
    <row r="22" spans="1:4" ht="18.600000000000001" customHeight="1">
      <c r="A22" s="20" t="s">
        <v>28</v>
      </c>
      <c r="B22" s="263"/>
      <c r="C22" s="263"/>
      <c r="D22" s="265"/>
    </row>
    <row r="23" spans="1:4" ht="18.600000000000001" customHeight="1">
      <c r="A23" s="20" t="s">
        <v>27</v>
      </c>
      <c r="B23" s="266"/>
      <c r="C23" s="266"/>
      <c r="D23" s="267"/>
    </row>
    <row r="24" spans="1:4" ht="18.600000000000001" customHeight="1">
      <c r="A24" s="20" t="s">
        <v>26</v>
      </c>
      <c r="B24" s="263"/>
      <c r="C24" s="263"/>
      <c r="D24" s="265"/>
    </row>
    <row r="25" spans="1:4" ht="18.600000000000001" customHeight="1" thickBot="1">
      <c r="A25" s="20" t="s">
        <v>25</v>
      </c>
      <c r="B25" s="268"/>
      <c r="C25" s="266"/>
      <c r="D25" s="269"/>
    </row>
    <row r="26" spans="1:4" ht="18" thickBot="1">
      <c r="A26" s="24"/>
      <c r="B26" s="270" t="s">
        <v>31</v>
      </c>
      <c r="C26" s="270" t="s">
        <v>199</v>
      </c>
      <c r="D26" s="271" t="s">
        <v>226</v>
      </c>
    </row>
    <row r="27" spans="1:4" ht="18.600000000000001" customHeight="1">
      <c r="A27" s="21" t="s">
        <v>29</v>
      </c>
      <c r="B27" s="263"/>
      <c r="C27" s="264"/>
      <c r="D27" s="265"/>
    </row>
    <row r="28" spans="1:4" ht="18.600000000000001" customHeight="1">
      <c r="A28" s="20" t="s">
        <v>28</v>
      </c>
      <c r="B28" s="263"/>
      <c r="C28" s="263"/>
      <c r="D28" s="265"/>
    </row>
    <row r="29" spans="1:4" ht="18.600000000000001" customHeight="1">
      <c r="A29" s="20" t="s">
        <v>27</v>
      </c>
      <c r="B29" s="266"/>
      <c r="C29" s="266"/>
      <c r="D29" s="267"/>
    </row>
    <row r="30" spans="1:4" ht="18.600000000000001" customHeight="1">
      <c r="A30" s="20" t="s">
        <v>26</v>
      </c>
      <c r="B30" s="263"/>
      <c r="C30" s="263"/>
      <c r="D30" s="265"/>
    </row>
    <row r="31" spans="1:4" ht="18.600000000000001" customHeight="1" thickBot="1">
      <c r="A31" s="20" t="s">
        <v>25</v>
      </c>
      <c r="B31" s="268"/>
      <c r="C31" s="266"/>
      <c r="D31" s="269"/>
    </row>
    <row r="32" spans="1:4" ht="18" thickBot="1">
      <c r="A32" s="24"/>
      <c r="B32" s="270"/>
      <c r="C32" s="270"/>
      <c r="D32" s="271"/>
    </row>
    <row r="33" spans="1:4" ht="18.600000000000001" customHeight="1">
      <c r="A33" s="403" t="s">
        <v>326</v>
      </c>
      <c r="B33" s="404"/>
      <c r="C33" s="104" t="s">
        <v>228</v>
      </c>
      <c r="D33" s="273"/>
    </row>
    <row r="34" spans="1:4" ht="18.600000000000001" customHeight="1">
      <c r="A34" s="403"/>
      <c r="B34" s="404"/>
      <c r="C34" s="421" t="s">
        <v>227</v>
      </c>
      <c r="D34" s="422"/>
    </row>
    <row r="35" spans="1:4" ht="18.600000000000001" customHeight="1" thickBot="1">
      <c r="A35" s="405"/>
      <c r="B35" s="406"/>
      <c r="C35" s="423"/>
      <c r="D35" s="424"/>
    </row>
  </sheetData>
  <mergeCells count="8">
    <mergeCell ref="A33:B35"/>
    <mergeCell ref="A1:D1"/>
    <mergeCell ref="A2:D2"/>
    <mergeCell ref="A3:D3"/>
    <mergeCell ref="A4:D4"/>
    <mergeCell ref="B5:D5"/>
    <mergeCell ref="C34:D35"/>
    <mergeCell ref="B6:C6"/>
  </mergeCells>
  <pageMargins left="1.2" right="0.45" top="0.59" bottom="0.8" header="0.3" footer="0.5"/>
  <pageSetup scale="98" fitToHeight="0" orientation="portrait" r:id="rId1"/>
  <headerFooter>
    <oddFooter>&amp;LAWFC-UMW Workbook R-2021&amp;R&amp;F - &amp;A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25"/>
  <sheetViews>
    <sheetView workbookViewId="0">
      <selection activeCell="B5" sqref="B5"/>
    </sheetView>
  </sheetViews>
  <sheetFormatPr defaultColWidth="9.109375" defaultRowHeight="13.8"/>
  <cols>
    <col min="1" max="1" width="27.88671875" style="42" customWidth="1"/>
    <col min="2" max="2" width="36" style="42" customWidth="1"/>
    <col min="3" max="3" width="18.5546875" style="42" customWidth="1"/>
    <col min="4" max="16384" width="9.109375" style="28"/>
  </cols>
  <sheetData>
    <row r="1" spans="1:3" ht="54.3" customHeight="1" thickBot="1">
      <c r="A1" s="427" t="s">
        <v>425</v>
      </c>
      <c r="B1" s="428"/>
      <c r="C1" s="429"/>
    </row>
    <row r="2" spans="1:3" ht="33.6" customHeight="1" thickBot="1">
      <c r="A2" s="282" t="s">
        <v>22</v>
      </c>
      <c r="B2" s="438"/>
      <c r="C2" s="439"/>
    </row>
    <row r="3" spans="1:3" s="51" customFormat="1" ht="15">
      <c r="A3" s="280" t="s">
        <v>153</v>
      </c>
      <c r="B3" s="280" t="s">
        <v>29</v>
      </c>
      <c r="C3" s="281" t="s">
        <v>126</v>
      </c>
    </row>
    <row r="4" spans="1:3" ht="26.25" customHeight="1">
      <c r="A4" s="274"/>
      <c r="B4" s="274"/>
      <c r="C4" s="275"/>
    </row>
    <row r="5" spans="1:3" ht="26.25" customHeight="1">
      <c r="A5" s="274"/>
      <c r="B5" s="274"/>
      <c r="C5" s="275"/>
    </row>
    <row r="6" spans="1:3" ht="26.25" customHeight="1">
      <c r="A6" s="274"/>
      <c r="B6" s="274"/>
      <c r="C6" s="275"/>
    </row>
    <row r="7" spans="1:3" ht="26.25" customHeight="1">
      <c r="A7" s="274"/>
      <c r="B7" s="274"/>
      <c r="C7" s="275"/>
    </row>
    <row r="8" spans="1:3" ht="26.25" customHeight="1">
      <c r="A8" s="274"/>
      <c r="B8" s="274"/>
      <c r="C8" s="275"/>
    </row>
    <row r="9" spans="1:3" ht="26.25" customHeight="1">
      <c r="A9" s="276"/>
      <c r="B9" s="276"/>
      <c r="C9" s="275"/>
    </row>
    <row r="10" spans="1:3" ht="26.25" customHeight="1">
      <c r="A10" s="276"/>
      <c r="B10" s="276"/>
      <c r="C10" s="275"/>
    </row>
    <row r="11" spans="1:3" ht="26.25" customHeight="1">
      <c r="A11" s="276"/>
      <c r="B11" s="276"/>
      <c r="C11" s="275"/>
    </row>
    <row r="12" spans="1:3" ht="26.25" customHeight="1">
      <c r="A12" s="276"/>
      <c r="B12" s="276"/>
      <c r="C12" s="275"/>
    </row>
    <row r="13" spans="1:3" ht="26.25" customHeight="1">
      <c r="A13" s="276"/>
      <c r="B13" s="276"/>
      <c r="C13" s="275"/>
    </row>
    <row r="14" spans="1:3" ht="26.25" customHeight="1">
      <c r="A14" s="276"/>
      <c r="B14" s="276"/>
      <c r="C14" s="275"/>
    </row>
    <row r="15" spans="1:3" ht="26.25" customHeight="1">
      <c r="A15" s="276"/>
      <c r="B15" s="276"/>
      <c r="C15" s="275"/>
    </row>
    <row r="16" spans="1:3" ht="26.25" customHeight="1">
      <c r="A16" s="276"/>
      <c r="B16" s="276"/>
      <c r="C16" s="275"/>
    </row>
    <row r="17" spans="1:3" ht="26.25" customHeight="1">
      <c r="A17" s="276"/>
      <c r="B17" s="276"/>
      <c r="C17" s="275"/>
    </row>
    <row r="18" spans="1:3" ht="26.25" customHeight="1">
      <c r="A18" s="276"/>
      <c r="B18" s="276"/>
      <c r="C18" s="275"/>
    </row>
    <row r="19" spans="1:3" ht="26.25" customHeight="1">
      <c r="A19" s="276"/>
      <c r="B19" s="276"/>
      <c r="C19" s="275"/>
    </row>
    <row r="20" spans="1:3" ht="26.25" customHeight="1">
      <c r="A20" s="276"/>
      <c r="B20" s="276"/>
      <c r="C20" s="275"/>
    </row>
    <row r="21" spans="1:3" ht="26.25" customHeight="1" thickBot="1">
      <c r="A21" s="276"/>
      <c r="B21" s="276"/>
      <c r="C21" s="277"/>
    </row>
    <row r="22" spans="1:3" ht="22.8" customHeight="1" thickBot="1">
      <c r="A22" s="436" t="s">
        <v>328</v>
      </c>
      <c r="B22" s="437"/>
      <c r="C22" s="279"/>
    </row>
    <row r="23" spans="1:3" ht="6.6" customHeight="1">
      <c r="C23" s="278"/>
    </row>
    <row r="24" spans="1:3" ht="14.1">
      <c r="A24" s="430" t="s">
        <v>254</v>
      </c>
      <c r="B24" s="431"/>
      <c r="C24" s="432"/>
    </row>
    <row r="25" spans="1:3" ht="43.8" customHeight="1">
      <c r="A25" s="433" t="s">
        <v>327</v>
      </c>
      <c r="B25" s="434"/>
      <c r="C25" s="435"/>
    </row>
  </sheetData>
  <mergeCells count="5">
    <mergeCell ref="A1:C1"/>
    <mergeCell ref="A24:C24"/>
    <mergeCell ref="A25:C25"/>
    <mergeCell ref="A22:B22"/>
    <mergeCell ref="B2:C2"/>
  </mergeCells>
  <pageMargins left="1.2" right="0.45" top="0.59" bottom="0.8" header="0.3" footer="0.5"/>
  <pageSetup fitToHeight="0" orientation="portrait" r:id="rId1"/>
  <headerFooter>
    <oddFooter>&amp;LAWFC-UMW Workbook R-2021&amp;C
&amp;R&amp;F  -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2:B24"/>
  <sheetViews>
    <sheetView workbookViewId="0">
      <selection activeCell="A4" sqref="A4"/>
    </sheetView>
  </sheetViews>
  <sheetFormatPr defaultColWidth="9.109375" defaultRowHeight="13.8"/>
  <cols>
    <col min="1" max="1" width="73.21875" style="28" customWidth="1"/>
    <col min="2" max="2" width="40.1640625" style="28" customWidth="1"/>
    <col min="3" max="16384" width="9.109375" style="28"/>
  </cols>
  <sheetData>
    <row r="2" spans="1:2" ht="48.9" customHeight="1">
      <c r="A2" s="244" t="s">
        <v>329</v>
      </c>
    </row>
    <row r="3" spans="1:2" ht="23.1">
      <c r="A3" s="285"/>
      <c r="B3" s="284" t="s">
        <v>426</v>
      </c>
    </row>
    <row r="4" spans="1:2" ht="32.4" customHeight="1">
      <c r="A4" s="285"/>
      <c r="B4" s="283" t="s">
        <v>22</v>
      </c>
    </row>
    <row r="5" spans="1:2" ht="30" customHeight="1">
      <c r="B5" s="283"/>
    </row>
    <row r="6" spans="1:2" ht="45" thickBot="1">
      <c r="A6" s="120" t="s">
        <v>167</v>
      </c>
      <c r="B6" s="286"/>
    </row>
    <row r="7" spans="1:2" ht="42.6" customHeight="1">
      <c r="A7" s="441" t="s">
        <v>168</v>
      </c>
      <c r="B7" s="441"/>
    </row>
    <row r="8" spans="1:2" ht="34.799999999999997" customHeight="1">
      <c r="A8" s="442" t="s">
        <v>255</v>
      </c>
      <c r="B8" s="442"/>
    </row>
    <row r="9" spans="1:2" ht="30" customHeight="1" thickBot="1">
      <c r="A9" s="119" t="s">
        <v>256</v>
      </c>
      <c r="B9" s="287"/>
    </row>
    <row r="10" spans="1:2" ht="15">
      <c r="A10" s="59"/>
      <c r="B10" s="29"/>
    </row>
    <row r="11" spans="1:2" ht="19.5" customHeight="1" thickBot="1">
      <c r="A11" s="119" t="s">
        <v>169</v>
      </c>
      <c r="B11" s="287"/>
    </row>
    <row r="12" spans="1:2" ht="24.75" customHeight="1" thickBot="1">
      <c r="A12" s="119" t="s">
        <v>170</v>
      </c>
      <c r="B12" s="287"/>
    </row>
    <row r="13" spans="1:2" ht="25.5" customHeight="1" thickBot="1">
      <c r="A13" s="119" t="s">
        <v>171</v>
      </c>
      <c r="B13" s="289">
        <f>B11-B12</f>
        <v>0</v>
      </c>
    </row>
    <row r="14" spans="1:2" ht="15">
      <c r="A14" s="60"/>
      <c r="B14" s="29"/>
    </row>
    <row r="15" spans="1:2" ht="47.25" customHeight="1" thickBot="1">
      <c r="A15" s="61" t="s">
        <v>257</v>
      </c>
      <c r="B15" s="288"/>
    </row>
    <row r="16" spans="1:2" ht="36.6" customHeight="1" thickBot="1">
      <c r="A16" s="290" t="s">
        <v>427</v>
      </c>
      <c r="B16" s="287"/>
    </row>
    <row r="17" spans="1:2" s="388" customFormat="1" ht="123" customHeight="1" thickBot="1">
      <c r="A17" s="443" t="s">
        <v>428</v>
      </c>
      <c r="B17" s="444"/>
    </row>
    <row r="18" spans="1:2" ht="20.25" customHeight="1">
      <c r="A18" s="62"/>
      <c r="B18" s="29"/>
    </row>
    <row r="19" spans="1:2" ht="30" customHeight="1">
      <c r="A19" s="440" t="s">
        <v>172</v>
      </c>
      <c r="B19" s="440"/>
    </row>
    <row r="20" spans="1:2">
      <c r="A20" s="291"/>
      <c r="B20" s="28" t="s">
        <v>173</v>
      </c>
    </row>
    <row r="22" spans="1:2">
      <c r="A22" s="291"/>
      <c r="B22" s="28" t="s">
        <v>174</v>
      </c>
    </row>
    <row r="24" spans="1:2">
      <c r="A24" s="291"/>
      <c r="B24" s="28" t="s">
        <v>154</v>
      </c>
    </row>
  </sheetData>
  <mergeCells count="4">
    <mergeCell ref="A19:B19"/>
    <mergeCell ref="A7:B7"/>
    <mergeCell ref="A8:B8"/>
    <mergeCell ref="A17:B17"/>
  </mergeCells>
  <pageMargins left="1.2" right="0.45" top="0.59" bottom="0.8" header="0.3" footer="0.5"/>
  <pageSetup scale="83" fitToHeight="0" orientation="portrait" r:id="rId1"/>
  <headerFooter>
    <oddFooter>&amp;LAWFC-UMW Workbook R-2021&amp;R&amp;F  -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O22"/>
  <sheetViews>
    <sheetView workbookViewId="0">
      <pane xSplit="1" ySplit="1" topLeftCell="B7" activePane="bottomRight" state="frozen"/>
      <selection activeCell="G28" sqref="G28"/>
      <selection pane="topRight" activeCell="G28" sqref="G28"/>
      <selection pane="bottomLeft" activeCell="G28" sqref="G28"/>
      <selection pane="bottomRight" activeCell="N15" sqref="N15"/>
    </sheetView>
  </sheetViews>
  <sheetFormatPr defaultColWidth="9.109375" defaultRowHeight="13.8"/>
  <cols>
    <col min="1" max="1" width="41" style="82" bestFit="1" customWidth="1"/>
    <col min="2" max="2" width="12.33203125" style="49" customWidth="1"/>
    <col min="3" max="3" width="6" style="71" customWidth="1"/>
    <col min="4" max="4" width="9" style="49" customWidth="1"/>
    <col min="5" max="5" width="9.109375" style="50"/>
    <col min="6" max="6" width="9.109375" style="49"/>
    <col min="7" max="7" width="4.6640625" style="49" customWidth="1"/>
    <col min="8" max="8" width="11.109375" style="49" customWidth="1"/>
    <col min="9" max="9" width="4.109375" style="49" customWidth="1"/>
    <col min="10" max="10" width="12.44140625" style="49" customWidth="1"/>
    <col min="11" max="11" width="3.44140625" style="49" customWidth="1"/>
    <col min="12" max="12" width="13.88671875" style="49" customWidth="1"/>
    <col min="13" max="13" width="4" style="49" customWidth="1"/>
    <col min="14" max="14" width="15" style="49" bestFit="1" customWidth="1"/>
    <col min="15" max="15" width="9.33203125" style="49" customWidth="1"/>
    <col min="16" max="16384" width="9.109375" style="49"/>
  </cols>
  <sheetData>
    <row r="1" spans="1:15" s="64" customFormat="1" ht="28.2">
      <c r="A1" s="63" t="s">
        <v>429</v>
      </c>
      <c r="C1" s="65"/>
      <c r="D1" s="66" t="s">
        <v>175</v>
      </c>
      <c r="F1" s="66" t="s">
        <v>1</v>
      </c>
      <c r="H1" s="66" t="s">
        <v>3</v>
      </c>
      <c r="J1" s="66" t="s">
        <v>176</v>
      </c>
      <c r="L1" s="66" t="s">
        <v>177</v>
      </c>
      <c r="N1" s="66" t="s">
        <v>178</v>
      </c>
    </row>
    <row r="2" spans="1:15" ht="30.75" customHeight="1">
      <c r="A2" s="453" t="s">
        <v>430</v>
      </c>
      <c r="B2" s="453"/>
      <c r="C2" s="453"/>
      <c r="D2" s="453"/>
      <c r="E2" s="453"/>
      <c r="F2" s="453"/>
      <c r="G2" s="453"/>
      <c r="H2" s="453"/>
      <c r="I2" s="453"/>
      <c r="J2" s="453"/>
      <c r="K2" s="453"/>
      <c r="L2" s="453"/>
      <c r="M2" s="453"/>
      <c r="N2" s="453"/>
    </row>
    <row r="3" spans="1:15" ht="35.25" customHeight="1">
      <c r="A3" s="67" t="s">
        <v>179</v>
      </c>
      <c r="B3" s="49" t="s">
        <v>180</v>
      </c>
      <c r="C3" s="68"/>
      <c r="D3" s="69" t="s">
        <v>181</v>
      </c>
      <c r="F3" s="49" t="s">
        <v>182</v>
      </c>
      <c r="H3" s="70">
        <v>12000</v>
      </c>
      <c r="J3" s="70">
        <v>128700</v>
      </c>
      <c r="L3" s="71">
        <v>4907363</v>
      </c>
      <c r="N3" s="72">
        <v>14560980.01</v>
      </c>
      <c r="O3" s="454" t="s">
        <v>183</v>
      </c>
    </row>
    <row r="4" spans="1:15" ht="21" customHeight="1">
      <c r="A4" s="73" t="s">
        <v>184</v>
      </c>
      <c r="B4" s="455" t="s">
        <v>185</v>
      </c>
      <c r="C4" s="455"/>
      <c r="D4" s="455"/>
      <c r="E4" s="455"/>
      <c r="F4" s="456" t="s">
        <v>186</v>
      </c>
      <c r="G4" s="457"/>
      <c r="H4" s="457"/>
      <c r="I4" s="457"/>
      <c r="J4" s="457"/>
      <c r="K4" s="457"/>
      <c r="L4" s="457"/>
      <c r="M4" s="457"/>
      <c r="N4" s="458"/>
      <c r="O4" s="454"/>
    </row>
    <row r="5" spans="1:15" ht="72.75" customHeight="1">
      <c r="A5" s="67" t="s">
        <v>187</v>
      </c>
      <c r="B5" s="49" t="s">
        <v>180</v>
      </c>
      <c r="C5" s="74">
        <v>5</v>
      </c>
      <c r="D5" s="49" t="s">
        <v>188</v>
      </c>
      <c r="E5" s="50" t="s">
        <v>189</v>
      </c>
      <c r="F5" s="49" t="s">
        <v>188</v>
      </c>
      <c r="H5" s="49" t="s">
        <v>188</v>
      </c>
      <c r="O5" s="454"/>
    </row>
    <row r="6" spans="1:15" ht="69.75" customHeight="1">
      <c r="A6" s="67" t="s">
        <v>190</v>
      </c>
      <c r="B6" s="49" t="s">
        <v>180</v>
      </c>
      <c r="C6" s="68"/>
      <c r="D6" s="49" t="s">
        <v>188</v>
      </c>
      <c r="E6" s="75" t="s">
        <v>191</v>
      </c>
      <c r="F6" s="49" t="s">
        <v>188</v>
      </c>
      <c r="H6" s="49" t="s">
        <v>188</v>
      </c>
      <c r="O6" s="454"/>
    </row>
    <row r="7" spans="1:15" ht="56.25" customHeight="1">
      <c r="A7" s="67" t="s">
        <v>192</v>
      </c>
      <c r="B7" s="49" t="s">
        <v>180</v>
      </c>
      <c r="C7" s="68"/>
      <c r="D7" s="49" t="s">
        <v>188</v>
      </c>
      <c r="E7" s="459" t="s">
        <v>193</v>
      </c>
      <c r="F7" s="459"/>
      <c r="G7" s="459"/>
      <c r="H7" s="459"/>
      <c r="O7" s="454"/>
    </row>
    <row r="8" spans="1:15" ht="14.1">
      <c r="A8" s="67" t="s">
        <v>194</v>
      </c>
      <c r="B8" s="49" t="s">
        <v>180</v>
      </c>
      <c r="C8" s="74">
        <v>40</v>
      </c>
      <c r="D8" s="49" t="s">
        <v>188</v>
      </c>
      <c r="F8" s="49" t="s">
        <v>188</v>
      </c>
      <c r="H8" s="49" t="s">
        <v>188</v>
      </c>
      <c r="J8" s="49" t="s">
        <v>188</v>
      </c>
      <c r="O8" s="454"/>
    </row>
    <row r="11" spans="1:15" ht="89.25" customHeight="1">
      <c r="A11" s="76" t="s">
        <v>195</v>
      </c>
      <c r="D11" s="49" t="s">
        <v>188</v>
      </c>
      <c r="E11" s="460" t="s">
        <v>431</v>
      </c>
      <c r="F11" s="461"/>
      <c r="G11" s="461"/>
      <c r="H11" s="461"/>
      <c r="I11" s="461"/>
      <c r="J11" s="461"/>
      <c r="K11" s="461"/>
      <c r="L11" s="461"/>
      <c r="M11" s="461"/>
      <c r="N11" s="461"/>
      <c r="O11" s="462"/>
    </row>
    <row r="13" spans="1:15" ht="17.7">
      <c r="A13" s="241" t="s">
        <v>318</v>
      </c>
      <c r="D13" s="172">
        <v>10</v>
      </c>
      <c r="E13" s="173"/>
      <c r="F13" s="174" t="s">
        <v>196</v>
      </c>
      <c r="H13" s="77"/>
    </row>
    <row r="14" spans="1:15" ht="14.1">
      <c r="A14" s="78" t="s">
        <v>197</v>
      </c>
      <c r="B14" s="79">
        <v>2.25</v>
      </c>
      <c r="D14" s="292" t="s">
        <v>433</v>
      </c>
    </row>
    <row r="15" spans="1:15" ht="28.2">
      <c r="A15" s="80" t="s">
        <v>198</v>
      </c>
      <c r="B15" s="79">
        <v>5</v>
      </c>
    </row>
    <row r="16" spans="1:15">
      <c r="A16" s="81" t="s">
        <v>128</v>
      </c>
      <c r="B16" s="79">
        <v>0.75</v>
      </c>
    </row>
    <row r="17" spans="1:15" ht="14.1">
      <c r="A17" s="78" t="s">
        <v>127</v>
      </c>
      <c r="B17" s="79">
        <v>2</v>
      </c>
    </row>
    <row r="18" spans="1:15">
      <c r="B18" s="122"/>
    </row>
    <row r="19" spans="1:15" s="389" customFormat="1" ht="21.75" customHeight="1">
      <c r="A19" s="445" t="s">
        <v>166</v>
      </c>
      <c r="B19" s="447" t="s">
        <v>432</v>
      </c>
      <c r="C19" s="448"/>
      <c r="D19" s="448"/>
      <c r="E19" s="448"/>
      <c r="F19" s="448"/>
      <c r="G19" s="448"/>
      <c r="H19" s="448"/>
      <c r="I19" s="448"/>
      <c r="J19" s="448"/>
      <c r="K19" s="448"/>
      <c r="L19" s="448"/>
      <c r="M19" s="448"/>
      <c r="N19" s="448"/>
      <c r="O19" s="449"/>
    </row>
    <row r="20" spans="1:15" ht="21.75" customHeight="1">
      <c r="A20" s="446"/>
      <c r="B20" s="450"/>
      <c r="C20" s="451"/>
      <c r="D20" s="451"/>
      <c r="E20" s="451"/>
      <c r="F20" s="451"/>
      <c r="G20" s="451"/>
      <c r="H20" s="451"/>
      <c r="I20" s="451"/>
      <c r="J20" s="451"/>
      <c r="K20" s="451"/>
      <c r="L20" s="451"/>
      <c r="M20" s="451"/>
      <c r="N20" s="451"/>
      <c r="O20" s="452"/>
    </row>
    <row r="21" spans="1:15" ht="13.5" customHeight="1"/>
    <row r="22" spans="1:15" ht="13.5" customHeight="1"/>
  </sheetData>
  <mergeCells count="8">
    <mergeCell ref="A19:A20"/>
    <mergeCell ref="B19:O20"/>
    <mergeCell ref="A2:N2"/>
    <mergeCell ref="O3:O8"/>
    <mergeCell ref="B4:E4"/>
    <mergeCell ref="F4:N4"/>
    <mergeCell ref="E7:H7"/>
    <mergeCell ref="E11:O11"/>
  </mergeCells>
  <pageMargins left="1.2" right="0.45" top="0.59" bottom="0.8" header="0.3" footer="0.5"/>
  <pageSetup scale="73" fitToHeight="0" orientation="landscape" r:id="rId1"/>
  <headerFooter>
    <oddFooter>&amp;LAWFC-UMW Workbook R-2019&amp;C
&amp;A&amp;R Page 18-1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EB70F-31E0-4B4E-B5C0-B5907F285CEE}">
  <sheetPr>
    <tabColor rgb="FFFF0000"/>
  </sheetPr>
  <dimension ref="A1:H52"/>
  <sheetViews>
    <sheetView topLeftCell="A2" workbookViewId="0">
      <selection activeCell="I20" sqref="I20"/>
    </sheetView>
  </sheetViews>
  <sheetFormatPr defaultRowHeight="12.3"/>
  <cols>
    <col min="1" max="1" width="11" style="52" customWidth="1"/>
    <col min="2" max="2" width="31.5546875" style="52" customWidth="1"/>
    <col min="3" max="3" width="6" style="52" customWidth="1"/>
    <col min="4" max="4" width="25.5546875" style="52" customWidth="1"/>
    <col min="5" max="5" width="14.109375" style="52" customWidth="1"/>
    <col min="6" max="6" width="16.33203125" style="55" customWidth="1"/>
    <col min="7" max="8" width="8.88671875" style="52"/>
  </cols>
  <sheetData>
    <row r="1" spans="1:8" ht="22.5">
      <c r="A1" s="464" t="s">
        <v>429</v>
      </c>
      <c r="B1" s="465"/>
      <c r="C1" s="465"/>
      <c r="D1" s="465"/>
      <c r="E1" s="465"/>
      <c r="F1" s="466"/>
    </row>
    <row r="2" spans="1:8" ht="27.6">
      <c r="A2" s="467" t="s">
        <v>152</v>
      </c>
      <c r="B2" s="468"/>
      <c r="C2" s="468"/>
      <c r="D2" s="468"/>
      <c r="E2" s="468"/>
      <c r="F2" s="469"/>
    </row>
    <row r="3" spans="1:8" ht="18.600000000000001" thickBot="1">
      <c r="A3" s="470" t="s">
        <v>268</v>
      </c>
      <c r="B3" s="471"/>
      <c r="C3" s="471"/>
      <c r="D3" s="471"/>
      <c r="E3" s="471"/>
      <c r="F3" s="472"/>
    </row>
    <row r="4" spans="1:8" ht="14.1">
      <c r="A4" s="123" t="s">
        <v>151</v>
      </c>
      <c r="B4" s="473"/>
      <c r="C4" s="473"/>
      <c r="D4" s="124" t="s">
        <v>22</v>
      </c>
      <c r="E4" s="474"/>
      <c r="F4" s="475"/>
    </row>
    <row r="5" spans="1:8" ht="15.3" thickBot="1">
      <c r="A5" s="125" t="s">
        <v>269</v>
      </c>
      <c r="B5" s="243" t="s">
        <v>270</v>
      </c>
      <c r="C5" s="126"/>
      <c r="D5" s="127"/>
      <c r="E5" s="228" t="s">
        <v>150</v>
      </c>
      <c r="F5" s="293"/>
    </row>
    <row r="6" spans="1:8" ht="15.3" thickBot="1">
      <c r="A6" s="128" t="s">
        <v>6</v>
      </c>
      <c r="B6" s="222" t="s">
        <v>149</v>
      </c>
      <c r="C6" s="463" t="s">
        <v>271</v>
      </c>
      <c r="D6" s="463"/>
      <c r="E6" s="294"/>
      <c r="F6" s="223" t="s">
        <v>148</v>
      </c>
      <c r="G6" s="129"/>
      <c r="H6" s="129"/>
    </row>
    <row r="7" spans="1:8" ht="15.3" thickBot="1">
      <c r="A7" s="478" t="s">
        <v>147</v>
      </c>
      <c r="B7" s="479"/>
      <c r="C7" s="130"/>
      <c r="D7" s="131" t="s">
        <v>146</v>
      </c>
      <c r="E7" s="295"/>
      <c r="F7" s="205">
        <f>E6+E7</f>
        <v>0</v>
      </c>
    </row>
    <row r="8" spans="1:8" ht="14.4" thickBot="1">
      <c r="A8" s="476" t="s">
        <v>251</v>
      </c>
      <c r="B8" s="480"/>
      <c r="C8" s="132"/>
      <c r="D8" s="481" t="s">
        <v>304</v>
      </c>
      <c r="E8" s="482"/>
      <c r="F8" s="206"/>
    </row>
    <row r="9" spans="1:8" ht="12.6" thickBot="1">
      <c r="A9" s="483" t="s">
        <v>272</v>
      </c>
      <c r="B9" s="484"/>
      <c r="C9" s="484" t="s">
        <v>273</v>
      </c>
      <c r="D9" s="484"/>
      <c r="E9" s="133" t="s">
        <v>274</v>
      </c>
      <c r="F9" s="206"/>
    </row>
    <row r="10" spans="1:8">
      <c r="A10" s="485"/>
      <c r="B10" s="486"/>
      <c r="C10" s="486"/>
      <c r="D10" s="486"/>
      <c r="E10" s="390"/>
      <c r="F10" s="205">
        <f>E10</f>
        <v>0</v>
      </c>
    </row>
    <row r="11" spans="1:8">
      <c r="A11" s="487"/>
      <c r="B11" s="488"/>
      <c r="C11" s="488"/>
      <c r="D11" s="488"/>
      <c r="E11" s="390"/>
      <c r="F11" s="205">
        <f>E11</f>
        <v>0</v>
      </c>
    </row>
    <row r="12" spans="1:8">
      <c r="A12" s="487"/>
      <c r="B12" s="488"/>
      <c r="C12" s="488"/>
      <c r="D12" s="488"/>
      <c r="E12" s="390"/>
      <c r="F12" s="205">
        <f>E12</f>
        <v>0</v>
      </c>
    </row>
    <row r="13" spans="1:8" ht="14.4" thickBot="1">
      <c r="A13" s="489" t="s">
        <v>305</v>
      </c>
      <c r="B13" s="490"/>
      <c r="C13" s="490"/>
      <c r="D13" s="490"/>
      <c r="E13" s="491"/>
      <c r="F13" s="225">
        <f>SUM(F10:F12)</f>
        <v>0</v>
      </c>
    </row>
    <row r="14" spans="1:8" ht="14.1">
      <c r="A14" s="476" t="s">
        <v>145</v>
      </c>
      <c r="B14" s="477"/>
      <c r="C14" s="232" t="s">
        <v>19</v>
      </c>
      <c r="D14" s="233" t="s">
        <v>275</v>
      </c>
      <c r="E14" s="234" t="s">
        <v>276</v>
      </c>
      <c r="F14" s="206"/>
    </row>
    <row r="15" spans="1:8" ht="12.6">
      <c r="A15" s="134"/>
      <c r="B15" s="135" t="s">
        <v>156</v>
      </c>
      <c r="C15" s="296"/>
      <c r="D15" s="136" t="s">
        <v>277</v>
      </c>
      <c r="E15" s="296"/>
      <c r="F15" s="205">
        <f>(C15+E15)*5</f>
        <v>0</v>
      </c>
    </row>
    <row r="16" spans="1:8" ht="12.6">
      <c r="A16" s="134"/>
      <c r="B16" s="135" t="s">
        <v>159</v>
      </c>
      <c r="C16" s="296"/>
      <c r="D16" s="137" t="s">
        <v>157</v>
      </c>
      <c r="E16" s="296"/>
      <c r="F16" s="205">
        <f>(C16+E16)*5</f>
        <v>0</v>
      </c>
    </row>
    <row r="17" spans="1:8" ht="12.6">
      <c r="A17" s="134"/>
      <c r="B17" s="138" t="s">
        <v>158</v>
      </c>
      <c r="C17" s="296"/>
      <c r="D17" s="136" t="s">
        <v>278</v>
      </c>
      <c r="E17" s="296"/>
      <c r="F17" s="205">
        <f>(C17+E17)*5</f>
        <v>0</v>
      </c>
    </row>
    <row r="18" spans="1:8" ht="12.6">
      <c r="A18" s="134"/>
      <c r="B18" s="138" t="s">
        <v>155</v>
      </c>
      <c r="C18" s="296"/>
      <c r="D18" s="136" t="s">
        <v>279</v>
      </c>
      <c r="E18" s="296"/>
      <c r="F18" s="205">
        <f>(C18+E18)*5</f>
        <v>0</v>
      </c>
    </row>
    <row r="19" spans="1:8" ht="12.9" thickBot="1">
      <c r="A19" s="235"/>
      <c r="B19" s="236" t="s">
        <v>280</v>
      </c>
      <c r="C19" s="297"/>
      <c r="D19" s="237" t="s">
        <v>306</v>
      </c>
      <c r="E19" s="298">
        <f>SUM(E15:E18)+SUM(C15:C19)</f>
        <v>0</v>
      </c>
      <c r="F19" s="219">
        <f>(C19)*5</f>
        <v>0</v>
      </c>
      <c r="G19" s="204"/>
    </row>
    <row r="20" spans="1:8" ht="14.1">
      <c r="A20" s="496" t="s">
        <v>144</v>
      </c>
      <c r="B20" s="497"/>
      <c r="C20" s="231"/>
      <c r="D20" s="231"/>
      <c r="E20" s="231"/>
      <c r="F20" s="299"/>
    </row>
    <row r="21" spans="1:8" ht="14.4" thickBot="1">
      <c r="A21" s="498" t="s">
        <v>143</v>
      </c>
      <c r="B21" s="499"/>
      <c r="C21" s="139"/>
      <c r="D21" s="139"/>
      <c r="E21" s="139"/>
      <c r="F21" s="300"/>
    </row>
    <row r="22" spans="1:8" ht="14.4" thickBot="1">
      <c r="A22" s="500" t="s">
        <v>281</v>
      </c>
      <c r="B22" s="501"/>
      <c r="C22" s="501"/>
      <c r="D22" s="501"/>
      <c r="E22" s="502"/>
      <c r="F22" s="224">
        <f>F7+F13+E19+F20+F21</f>
        <v>0</v>
      </c>
      <c r="G22" s="204"/>
    </row>
    <row r="23" spans="1:8" ht="15.3" thickBot="1">
      <c r="A23" s="128" t="s">
        <v>7</v>
      </c>
      <c r="B23" s="221" t="s">
        <v>142</v>
      </c>
      <c r="C23" s="141"/>
      <c r="D23" s="142"/>
      <c r="E23" s="143" t="s">
        <v>141</v>
      </c>
      <c r="F23" s="207"/>
      <c r="G23" s="58"/>
      <c r="H23" s="58"/>
    </row>
    <row r="24" spans="1:8" ht="14.4" thickBot="1">
      <c r="A24" s="144"/>
      <c r="B24" s="145" t="s">
        <v>140</v>
      </c>
      <c r="C24" s="146"/>
      <c r="D24" s="146"/>
      <c r="E24" s="147"/>
      <c r="F24" s="299"/>
    </row>
    <row r="25" spans="1:8" ht="14.1">
      <c r="A25" s="144"/>
      <c r="B25" s="148" t="s">
        <v>139</v>
      </c>
      <c r="C25" s="149"/>
      <c r="D25" s="149"/>
      <c r="E25" s="147"/>
      <c r="F25" s="208"/>
    </row>
    <row r="26" spans="1:8">
      <c r="A26" s="150">
        <v>3001146</v>
      </c>
      <c r="B26" s="503" t="s">
        <v>138</v>
      </c>
      <c r="C26" s="503"/>
      <c r="D26" s="504"/>
      <c r="E26" s="299"/>
      <c r="F26" s="209"/>
    </row>
    <row r="27" spans="1:8">
      <c r="A27" s="150">
        <v>3001148</v>
      </c>
      <c r="B27" s="503" t="s">
        <v>200</v>
      </c>
      <c r="C27" s="503"/>
      <c r="D27" s="504"/>
      <c r="E27" s="299"/>
      <c r="F27" s="209"/>
    </row>
    <row r="28" spans="1:8">
      <c r="A28" s="150">
        <v>3001149</v>
      </c>
      <c r="B28" s="503" t="s">
        <v>137</v>
      </c>
      <c r="C28" s="503"/>
      <c r="D28" s="504"/>
      <c r="E28" s="299"/>
      <c r="F28" s="209"/>
    </row>
    <row r="29" spans="1:8">
      <c r="A29" s="150">
        <v>3001173</v>
      </c>
      <c r="B29" s="151" t="s">
        <v>282</v>
      </c>
      <c r="C29" s="152"/>
      <c r="D29" s="240"/>
      <c r="E29" s="299"/>
      <c r="F29" s="209"/>
    </row>
    <row r="30" spans="1:8">
      <c r="A30" s="150" t="s">
        <v>283</v>
      </c>
      <c r="B30" s="151" t="s">
        <v>136</v>
      </c>
      <c r="C30" s="152"/>
      <c r="D30" s="240"/>
      <c r="E30" s="299"/>
      <c r="F30" s="209"/>
    </row>
    <row r="31" spans="1:8">
      <c r="A31" s="150" t="s">
        <v>284</v>
      </c>
      <c r="B31" s="153" t="s">
        <v>285</v>
      </c>
      <c r="C31" s="152"/>
      <c r="D31" s="240"/>
      <c r="E31" s="299"/>
      <c r="F31" s="209"/>
    </row>
    <row r="32" spans="1:8">
      <c r="A32" s="154" t="s">
        <v>286</v>
      </c>
      <c r="B32" s="503" t="s">
        <v>287</v>
      </c>
      <c r="C32" s="503"/>
      <c r="D32" s="504"/>
      <c r="E32" s="299"/>
      <c r="F32" s="209"/>
    </row>
    <row r="33" spans="1:8" ht="12.6" thickBot="1">
      <c r="A33" s="140"/>
      <c r="B33" s="155"/>
      <c r="C33" s="155"/>
      <c r="D33" s="156" t="s">
        <v>297</v>
      </c>
      <c r="E33" s="299"/>
      <c r="F33" s="209"/>
    </row>
    <row r="34" spans="1:8" ht="14.4" thickBot="1">
      <c r="A34" s="505"/>
      <c r="B34" s="506"/>
      <c r="C34" s="506"/>
      <c r="D34" s="155"/>
      <c r="E34" s="157" t="s">
        <v>135</v>
      </c>
      <c r="F34" s="224">
        <f>SUM(E25:E33)</f>
        <v>0</v>
      </c>
    </row>
    <row r="35" spans="1:8" ht="15.3" thickBot="1">
      <c r="A35" s="500" t="s">
        <v>307</v>
      </c>
      <c r="B35" s="501"/>
      <c r="C35" s="501"/>
      <c r="D35" s="501"/>
      <c r="E35" s="502"/>
      <c r="F35" s="226">
        <f>F34+F24</f>
        <v>0</v>
      </c>
    </row>
    <row r="36" spans="1:8" ht="15.3" thickBot="1">
      <c r="A36" s="500" t="s">
        <v>308</v>
      </c>
      <c r="B36" s="501"/>
      <c r="C36" s="501"/>
      <c r="D36" s="501"/>
      <c r="E36" s="502"/>
      <c r="F36" s="227">
        <f>F35+F22</f>
        <v>0</v>
      </c>
    </row>
    <row r="37" spans="1:8" ht="15.3" thickBot="1">
      <c r="A37" s="215" t="s">
        <v>8</v>
      </c>
      <c r="B37" s="507" t="s">
        <v>303</v>
      </c>
      <c r="C37" s="507"/>
      <c r="D37" s="507"/>
      <c r="E37" s="507"/>
      <c r="F37" s="220"/>
      <c r="G37" s="58"/>
      <c r="H37" s="158"/>
    </row>
    <row r="38" spans="1:8" ht="12.6" thickBot="1">
      <c r="A38" s="492" t="s">
        <v>434</v>
      </c>
      <c r="B38" s="493"/>
      <c r="C38" s="301"/>
      <c r="D38" s="212" t="s">
        <v>288</v>
      </c>
      <c r="E38" s="494"/>
      <c r="F38" s="495"/>
      <c r="H38" s="158"/>
    </row>
    <row r="39" spans="1:8">
      <c r="A39" s="303" t="str">
        <f>IF($C$38=0," ",C38*2.25)</f>
        <v xml:space="preserve"> </v>
      </c>
      <c r="B39" s="210" t="s">
        <v>298</v>
      </c>
      <c r="C39" s="303" t="str">
        <f>IF($C$38=0," ",E38*2.25)</f>
        <v xml:space="preserve"> </v>
      </c>
      <c r="D39" s="213" t="s">
        <v>300</v>
      </c>
      <c r="E39" s="494"/>
      <c r="F39" s="495"/>
      <c r="H39" s="158"/>
    </row>
    <row r="40" spans="1:8">
      <c r="A40" s="303" t="str">
        <f>IF($C$38=0," ",$C$38*2)</f>
        <v xml:space="preserve"> </v>
      </c>
      <c r="B40" s="211" t="s">
        <v>299</v>
      </c>
      <c r="C40" s="303" t="str">
        <f>IF($C$38=0," ",$C$38*2)</f>
        <v xml:space="preserve"> </v>
      </c>
      <c r="D40" s="214" t="s">
        <v>301</v>
      </c>
      <c r="E40" s="494"/>
      <c r="F40" s="495"/>
      <c r="H40" s="158"/>
    </row>
    <row r="41" spans="1:8" ht="18" thickBot="1">
      <c r="A41" s="242" t="s">
        <v>324</v>
      </c>
      <c r="B41" s="302"/>
      <c r="C41" s="511" t="s">
        <v>289</v>
      </c>
      <c r="D41" s="511"/>
      <c r="E41" s="512"/>
      <c r="F41" s="224">
        <f>B41+(IF(C38=0,0,A39+C39+A40+C40))</f>
        <v>0</v>
      </c>
      <c r="H41" s="158"/>
    </row>
    <row r="42" spans="1:8" ht="18" thickBot="1">
      <c r="A42" s="216" t="s">
        <v>9</v>
      </c>
      <c r="B42" s="53" t="s">
        <v>134</v>
      </c>
      <c r="C42" s="513"/>
      <c r="D42" s="514"/>
      <c r="E42" s="217" t="s">
        <v>133</v>
      </c>
      <c r="F42" s="218">
        <f>IF(F41=" ",F36,F36+F41)</f>
        <v>0</v>
      </c>
      <c r="G42" s="53"/>
      <c r="H42" s="159"/>
    </row>
    <row r="43" spans="1:8">
      <c r="A43" s="160"/>
      <c r="B43" s="515"/>
      <c r="C43" s="515"/>
      <c r="D43" s="517" t="s">
        <v>302</v>
      </c>
      <c r="E43" s="519"/>
      <c r="F43" s="520"/>
    </row>
    <row r="44" spans="1:8">
      <c r="A44" s="230" t="s">
        <v>132</v>
      </c>
      <c r="B44" s="516"/>
      <c r="C44" s="516"/>
      <c r="D44" s="518"/>
      <c r="E44" s="521"/>
      <c r="F44" s="522"/>
    </row>
    <row r="45" spans="1:8">
      <c r="A45" s="229" t="s">
        <v>131</v>
      </c>
      <c r="B45" s="523"/>
      <c r="C45" s="523"/>
      <c r="D45" s="524" t="s">
        <v>130</v>
      </c>
      <c r="E45" s="524"/>
      <c r="F45" s="525"/>
    </row>
    <row r="46" spans="1:8" ht="12.6" thickBot="1">
      <c r="A46" s="140"/>
      <c r="B46" s="161"/>
      <c r="C46" s="161"/>
      <c r="D46" s="155"/>
      <c r="E46" s="102"/>
      <c r="F46" s="56"/>
    </row>
    <row r="47" spans="1:8" ht="12.9" thickBot="1">
      <c r="A47" s="57"/>
      <c r="B47" s="162" t="s">
        <v>129</v>
      </c>
      <c r="C47" s="162"/>
      <c r="D47" s="163" t="s">
        <v>319</v>
      </c>
      <c r="F47" s="164"/>
    </row>
    <row r="48" spans="1:8" ht="12.6" thickBot="1">
      <c r="A48" s="508" t="s">
        <v>267</v>
      </c>
      <c r="B48" s="509"/>
      <c r="C48" s="509"/>
      <c r="D48" s="509"/>
      <c r="E48" s="509"/>
      <c r="F48" s="510"/>
    </row>
    <row r="52" spans="2:2">
      <c r="B52" s="52" t="s">
        <v>435</v>
      </c>
    </row>
  </sheetData>
  <mergeCells count="40">
    <mergeCell ref="A48:F48"/>
    <mergeCell ref="C41:E41"/>
    <mergeCell ref="C42:D42"/>
    <mergeCell ref="B43:C44"/>
    <mergeCell ref="D43:D44"/>
    <mergeCell ref="E43:F44"/>
    <mergeCell ref="B45:C45"/>
    <mergeCell ref="D45:F45"/>
    <mergeCell ref="A38:B38"/>
    <mergeCell ref="E38:F40"/>
    <mergeCell ref="A20:B20"/>
    <mergeCell ref="A21:B21"/>
    <mergeCell ref="A22:E22"/>
    <mergeCell ref="B26:D26"/>
    <mergeCell ref="B27:D27"/>
    <mergeCell ref="B28:D28"/>
    <mergeCell ref="B32:D32"/>
    <mergeCell ref="A34:C34"/>
    <mergeCell ref="A35:E35"/>
    <mergeCell ref="A36:E36"/>
    <mergeCell ref="B37:E37"/>
    <mergeCell ref="A14:B14"/>
    <mergeCell ref="A7:B7"/>
    <mergeCell ref="A8:B8"/>
    <mergeCell ref="D8:E8"/>
    <mergeCell ref="A9:B9"/>
    <mergeCell ref="C9:D9"/>
    <mergeCell ref="A10:B10"/>
    <mergeCell ref="C10:D10"/>
    <mergeCell ref="A11:B11"/>
    <mergeCell ref="C11:D11"/>
    <mergeCell ref="A12:B12"/>
    <mergeCell ref="C12:D12"/>
    <mergeCell ref="A13:E13"/>
    <mergeCell ref="C6:D6"/>
    <mergeCell ref="A1:F1"/>
    <mergeCell ref="A2:F2"/>
    <mergeCell ref="A3:F3"/>
    <mergeCell ref="B4:C4"/>
    <mergeCell ref="E4:F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23"/>
  <sheetViews>
    <sheetView topLeftCell="A3" workbookViewId="0">
      <selection activeCell="A7" sqref="A7"/>
    </sheetView>
  </sheetViews>
  <sheetFormatPr defaultColWidth="9.109375" defaultRowHeight="12.3"/>
  <cols>
    <col min="1" max="1" width="97.33203125" style="52" customWidth="1"/>
    <col min="2" max="16384" width="9.109375" style="52"/>
  </cols>
  <sheetData>
    <row r="1" spans="1:1" ht="20.100000000000001">
      <c r="A1" s="171" t="s">
        <v>309</v>
      </c>
    </row>
    <row r="2" spans="1:1" ht="7.5" customHeight="1">
      <c r="A2" s="171"/>
    </row>
    <row r="3" spans="1:1" ht="55.5" customHeight="1">
      <c r="A3" s="391" t="s">
        <v>436</v>
      </c>
    </row>
    <row r="4" spans="1:1" ht="7.5" customHeight="1">
      <c r="A4" s="239"/>
    </row>
    <row r="5" spans="1:1" ht="30">
      <c r="A5" s="238" t="s">
        <v>310</v>
      </c>
    </row>
    <row r="6" spans="1:1" ht="6" customHeight="1">
      <c r="A6" s="170"/>
    </row>
    <row r="7" spans="1:1" ht="28.5" customHeight="1">
      <c r="A7" s="169" t="s">
        <v>312</v>
      </c>
    </row>
    <row r="8" spans="1:1" ht="6" customHeight="1">
      <c r="A8" s="170"/>
    </row>
    <row r="9" spans="1:1" ht="15">
      <c r="A9" s="168" t="s">
        <v>294</v>
      </c>
    </row>
    <row r="10" spans="1:1" ht="36.9">
      <c r="A10" s="167" t="s">
        <v>293</v>
      </c>
    </row>
    <row r="11" spans="1:1" ht="10.5" customHeight="1">
      <c r="A11" s="169"/>
    </row>
    <row r="12" spans="1:1" ht="15">
      <c r="A12" s="168" t="s">
        <v>292</v>
      </c>
    </row>
    <row r="13" spans="1:1" ht="49.2">
      <c r="A13" s="166" t="s">
        <v>311</v>
      </c>
    </row>
    <row r="14" spans="1:1" ht="15">
      <c r="A14" s="169"/>
    </row>
    <row r="15" spans="1:1" ht="15">
      <c r="A15" s="168" t="s">
        <v>291</v>
      </c>
    </row>
    <row r="16" spans="1:1" ht="73.8">
      <c r="A16" s="167" t="s">
        <v>290</v>
      </c>
    </row>
    <row r="17" spans="1:1">
      <c r="A17" s="167"/>
    </row>
    <row r="18" spans="1:1" ht="15">
      <c r="A18" s="168"/>
    </row>
    <row r="19" spans="1:1">
      <c r="A19" s="167"/>
    </row>
    <row r="20" spans="1:1">
      <c r="A20" s="167"/>
    </row>
    <row r="21" spans="1:1" ht="15">
      <c r="A21" s="168"/>
    </row>
    <row r="22" spans="1:1">
      <c r="A22" s="166"/>
    </row>
    <row r="23" spans="1:1">
      <c r="A23" s="165"/>
    </row>
  </sheetData>
  <hyperlinks>
    <hyperlink ref="A13" r:id="rId1" display="mailto:martharr@awfumc.org" xr:uid="{00000000-0004-0000-0600-000000000000}"/>
  </hyperlinks>
  <pageMargins left="1.2" right="0.45" top="0.59" bottom="0.8" header="0.3" footer="0.5"/>
  <pageSetup scale="91" fitToHeight="0" orientation="portrait" r:id="rId2"/>
  <headerFooter>
    <oddFooter>&amp;LAWFC-UMW Workbook R-2019&amp;C
&amp;A&amp;R Page 18-1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I131"/>
  <sheetViews>
    <sheetView topLeftCell="A32" workbookViewId="0">
      <selection activeCell="A47" sqref="A47:I47"/>
    </sheetView>
  </sheetViews>
  <sheetFormatPr defaultColWidth="9.109375" defaultRowHeight="13.8"/>
  <cols>
    <col min="1" max="2" width="9.109375" style="175"/>
    <col min="3" max="3" width="12.33203125" style="175" customWidth="1"/>
    <col min="4" max="4" width="8.44140625" style="175" customWidth="1"/>
    <col min="5" max="5" width="12.109375" style="175" customWidth="1"/>
    <col min="6" max="6" width="9.44140625" style="175" customWidth="1"/>
    <col min="7" max="7" width="12.6640625" style="175" customWidth="1"/>
    <col min="8" max="8" width="9.109375" style="175"/>
    <col min="9" max="9" width="10.109375" style="175" customWidth="1"/>
    <col min="10" max="16384" width="9.109375" style="175"/>
  </cols>
  <sheetData>
    <row r="1" spans="1:9" ht="37.950000000000003" customHeight="1" thickBot="1">
      <c r="A1" s="547" t="s">
        <v>465</v>
      </c>
      <c r="B1" s="548"/>
      <c r="C1" s="548"/>
      <c r="D1" s="548"/>
      <c r="E1" s="548"/>
      <c r="F1" s="548"/>
      <c r="G1" s="548"/>
      <c r="H1" s="548"/>
      <c r="I1" s="549"/>
    </row>
    <row r="2" spans="1:9" ht="4.95" customHeight="1"/>
    <row r="3" spans="1:9" ht="15">
      <c r="A3" s="589" t="s">
        <v>266</v>
      </c>
      <c r="B3" s="589"/>
      <c r="C3" s="589"/>
      <c r="D3" s="589"/>
      <c r="E3" s="589"/>
      <c r="F3" s="589"/>
      <c r="G3" s="589"/>
      <c r="H3" s="589"/>
      <c r="I3" s="589"/>
    </row>
    <row r="4" spans="1:9" ht="18.75" customHeight="1">
      <c r="E4" s="590" t="s">
        <v>224</v>
      </c>
      <c r="F4" s="590"/>
      <c r="G4" s="591"/>
      <c r="H4" s="591"/>
      <c r="I4" s="591"/>
    </row>
    <row r="5" spans="1:9" ht="6" customHeight="1">
      <c r="A5" s="592"/>
      <c r="B5" s="592"/>
      <c r="C5" s="592"/>
      <c r="D5" s="592"/>
      <c r="E5" s="592"/>
      <c r="F5" s="592"/>
      <c r="G5" s="592"/>
      <c r="H5" s="592"/>
      <c r="I5" s="592"/>
    </row>
    <row r="6" spans="1:9" ht="7.2" customHeight="1"/>
    <row r="7" spans="1:9" ht="14.1">
      <c r="A7" s="590" t="s">
        <v>125</v>
      </c>
      <c r="B7" s="590"/>
      <c r="C7" s="593"/>
      <c r="D7" s="593"/>
      <c r="E7" s="593"/>
      <c r="F7" s="176" t="s">
        <v>39</v>
      </c>
      <c r="G7" s="593"/>
      <c r="H7" s="593"/>
      <c r="I7" s="593"/>
    </row>
    <row r="8" spans="1:9" ht="14.1">
      <c r="A8" s="177" t="s">
        <v>30</v>
      </c>
      <c r="B8" s="583"/>
      <c r="C8" s="583"/>
      <c r="D8" s="583"/>
      <c r="E8" s="583"/>
      <c r="F8" s="583"/>
      <c r="G8" s="583"/>
      <c r="H8" s="583"/>
      <c r="I8" s="583"/>
    </row>
    <row r="9" spans="1:9" ht="7.2" customHeight="1"/>
    <row r="10" spans="1:9" ht="28.5" customHeight="1">
      <c r="A10" s="178">
        <v>1</v>
      </c>
      <c r="B10" s="584" t="s">
        <v>345</v>
      </c>
      <c r="C10" s="585"/>
      <c r="D10" s="585"/>
      <c r="E10" s="585"/>
      <c r="F10" s="585"/>
      <c r="G10" s="585"/>
      <c r="H10" s="585"/>
      <c r="I10" s="585"/>
    </row>
    <row r="11" spans="1:9" s="178" customFormat="1" ht="14.1">
      <c r="B11" s="586" t="s">
        <v>124</v>
      </c>
      <c r="C11" s="587"/>
      <c r="D11" s="179" t="s">
        <v>123</v>
      </c>
      <c r="E11" s="180" t="s">
        <v>122</v>
      </c>
      <c r="F11" s="180" t="s">
        <v>22</v>
      </c>
      <c r="G11" s="588" t="s">
        <v>121</v>
      </c>
      <c r="H11" s="588"/>
      <c r="I11" s="588"/>
    </row>
    <row r="12" spans="1:9" ht="26.25" customHeight="1">
      <c r="A12" s="178"/>
      <c r="B12" s="576"/>
      <c r="C12" s="578"/>
      <c r="D12" s="306"/>
      <c r="E12" s="305"/>
      <c r="F12" s="305"/>
      <c r="G12" s="576"/>
      <c r="H12" s="577"/>
      <c r="I12" s="578"/>
    </row>
    <row r="13" spans="1:9">
      <c r="A13" s="178"/>
      <c r="B13" s="574"/>
      <c r="C13" s="575"/>
      <c r="D13" s="306"/>
      <c r="E13" s="305"/>
      <c r="F13" s="305"/>
      <c r="G13" s="576"/>
      <c r="H13" s="577"/>
      <c r="I13" s="578"/>
    </row>
    <row r="14" spans="1:9" ht="28.5" customHeight="1">
      <c r="A14" s="178"/>
      <c r="B14" s="576"/>
      <c r="C14" s="578"/>
      <c r="D14" s="306"/>
      <c r="E14" s="305"/>
      <c r="F14" s="305"/>
      <c r="G14" s="576"/>
      <c r="H14" s="577"/>
      <c r="I14" s="578"/>
    </row>
    <row r="15" spans="1:9">
      <c r="A15" s="178"/>
      <c r="B15" s="574"/>
      <c r="C15" s="575"/>
      <c r="D15" s="306"/>
      <c r="E15" s="305"/>
      <c r="F15" s="305"/>
      <c r="G15" s="576"/>
      <c r="H15" s="577"/>
      <c r="I15" s="578"/>
    </row>
    <row r="16" spans="1:9">
      <c r="A16" s="178"/>
      <c r="B16" s="574"/>
      <c r="C16" s="575"/>
      <c r="D16" s="306"/>
      <c r="E16" s="305"/>
      <c r="F16" s="305"/>
      <c r="G16" s="576"/>
      <c r="H16" s="577"/>
      <c r="I16" s="578"/>
    </row>
    <row r="17" spans="1:9" ht="12.75" customHeight="1">
      <c r="A17" s="178"/>
      <c r="B17" s="579" t="s">
        <v>258</v>
      </c>
      <c r="C17" s="580"/>
      <c r="D17" s="580"/>
      <c r="E17" s="580"/>
      <c r="F17" s="580"/>
      <c r="G17" s="580"/>
      <c r="H17" s="580"/>
      <c r="I17" s="581"/>
    </row>
    <row r="18" spans="1:9" ht="15">
      <c r="A18" s="178">
        <v>2</v>
      </c>
      <c r="B18" s="181" t="s">
        <v>220</v>
      </c>
      <c r="D18" s="582" t="s">
        <v>259</v>
      </c>
      <c r="E18" s="582"/>
      <c r="F18" s="582"/>
    </row>
    <row r="19" spans="1:9" ht="15">
      <c r="A19" s="178"/>
      <c r="B19" s="573" t="s">
        <v>260</v>
      </c>
      <c r="C19" s="573"/>
      <c r="D19" s="573"/>
      <c r="E19" s="573"/>
      <c r="F19" s="573"/>
      <c r="G19" s="569"/>
      <c r="H19" s="570"/>
    </row>
    <row r="20" spans="1:9" ht="15">
      <c r="A20" s="178"/>
      <c r="B20" s="573" t="s">
        <v>120</v>
      </c>
      <c r="C20" s="573"/>
      <c r="D20" s="573"/>
      <c r="E20" s="573"/>
      <c r="F20" s="573"/>
      <c r="G20" s="569"/>
      <c r="H20" s="570"/>
    </row>
    <row r="21" spans="1:9" ht="15">
      <c r="A21" s="178"/>
      <c r="B21" s="573" t="s">
        <v>119</v>
      </c>
      <c r="C21" s="573"/>
      <c r="D21" s="573"/>
      <c r="E21" s="573"/>
      <c r="F21" s="573"/>
      <c r="G21" s="569"/>
      <c r="H21" s="570"/>
      <c r="I21" s="307" t="s">
        <v>221</v>
      </c>
    </row>
    <row r="22" spans="1:9" ht="15">
      <c r="A22" s="178"/>
      <c r="B22" s="573" t="s">
        <v>118</v>
      </c>
      <c r="C22" s="573"/>
      <c r="D22" s="573"/>
      <c r="E22" s="573"/>
      <c r="F22" s="573"/>
      <c r="G22" s="569"/>
      <c r="H22" s="570"/>
      <c r="I22" s="307" t="s">
        <v>221</v>
      </c>
    </row>
    <row r="23" spans="1:9" ht="15">
      <c r="A23" s="178"/>
      <c r="B23" s="568" t="s">
        <v>261</v>
      </c>
      <c r="C23" s="568"/>
      <c r="D23" s="568"/>
      <c r="E23" s="568"/>
      <c r="F23" s="568"/>
      <c r="G23" s="569"/>
      <c r="H23" s="570"/>
    </row>
    <row r="24" spans="1:9" ht="10.95" customHeight="1">
      <c r="A24" s="178"/>
    </row>
    <row r="25" spans="1:9" s="182" customFormat="1" ht="16.5" customHeight="1">
      <c r="A25" s="178">
        <v>3</v>
      </c>
      <c r="B25" s="571" t="s">
        <v>246</v>
      </c>
      <c r="C25" s="571"/>
      <c r="D25" s="571"/>
      <c r="E25" s="571"/>
      <c r="F25" s="571"/>
      <c r="G25" s="571"/>
      <c r="H25" s="572" t="s">
        <v>202</v>
      </c>
      <c r="I25" s="572"/>
    </row>
    <row r="26" spans="1:9">
      <c r="A26" s="178"/>
      <c r="B26" s="175" t="s">
        <v>117</v>
      </c>
      <c r="G26" s="183"/>
      <c r="H26" s="565"/>
      <c r="I26" s="565"/>
    </row>
    <row r="27" spans="1:9">
      <c r="A27" s="178"/>
      <c r="B27" s="175" t="s">
        <v>116</v>
      </c>
      <c r="G27" s="183"/>
      <c r="H27" s="565"/>
      <c r="I27" s="565"/>
    </row>
    <row r="28" spans="1:9">
      <c r="A28" s="178"/>
      <c r="B28" s="175" t="s">
        <v>115</v>
      </c>
      <c r="G28" s="183"/>
      <c r="H28" s="565"/>
      <c r="I28" s="565"/>
    </row>
    <row r="29" spans="1:9">
      <c r="A29" s="178"/>
      <c r="B29" s="175" t="s">
        <v>114</v>
      </c>
      <c r="G29" s="183"/>
      <c r="H29" s="565"/>
      <c r="I29" s="565"/>
    </row>
    <row r="30" spans="1:9">
      <c r="A30" s="178"/>
    </row>
    <row r="31" spans="1:9" ht="14.1">
      <c r="A31" s="178">
        <v>4</v>
      </c>
      <c r="B31" s="181" t="s">
        <v>84</v>
      </c>
    </row>
    <row r="32" spans="1:9" ht="36" customHeight="1">
      <c r="A32" s="178"/>
      <c r="B32" s="566" t="s">
        <v>262</v>
      </c>
      <c r="C32" s="566"/>
      <c r="D32" s="566"/>
      <c r="E32" s="566"/>
      <c r="F32" s="566"/>
      <c r="G32" s="566"/>
      <c r="H32" s="566"/>
      <c r="I32" s="566"/>
    </row>
    <row r="33" spans="1:9">
      <c r="A33" s="184" t="s">
        <v>236</v>
      </c>
      <c r="B33" s="185" t="s">
        <v>231</v>
      </c>
      <c r="E33" s="567" t="s">
        <v>80</v>
      </c>
      <c r="F33" s="567"/>
      <c r="G33" s="186"/>
    </row>
    <row r="34" spans="1:9">
      <c r="A34" s="184" t="s">
        <v>237</v>
      </c>
      <c r="B34" s="185" t="s">
        <v>232</v>
      </c>
      <c r="E34" s="567" t="s">
        <v>80</v>
      </c>
      <c r="F34" s="567"/>
      <c r="G34" s="308" t="s">
        <v>83</v>
      </c>
    </row>
    <row r="35" spans="1:9">
      <c r="A35" s="184" t="s">
        <v>238</v>
      </c>
      <c r="B35" s="185" t="s">
        <v>233</v>
      </c>
      <c r="E35" s="562" t="s">
        <v>80</v>
      </c>
      <c r="F35" s="562"/>
      <c r="G35" s="175" t="s">
        <v>82</v>
      </c>
    </row>
    <row r="36" spans="1:9">
      <c r="A36" s="184" t="s">
        <v>247</v>
      </c>
      <c r="B36" s="185" t="s">
        <v>234</v>
      </c>
      <c r="E36" s="562" t="s">
        <v>80</v>
      </c>
      <c r="F36" s="562"/>
      <c r="G36" s="175" t="s">
        <v>82</v>
      </c>
    </row>
    <row r="37" spans="1:9" ht="14.1" thickBot="1">
      <c r="A37" s="184" t="s">
        <v>239</v>
      </c>
      <c r="B37" s="185" t="s">
        <v>235</v>
      </c>
      <c r="E37" s="563" t="s">
        <v>80</v>
      </c>
      <c r="F37" s="563"/>
    </row>
    <row r="38" spans="1:9">
      <c r="A38" s="184"/>
      <c r="B38" s="550" t="s">
        <v>248</v>
      </c>
      <c r="C38" s="550"/>
      <c r="D38" s="550"/>
      <c r="E38" s="564">
        <f>SUM(E33:F37)</f>
        <v>0</v>
      </c>
      <c r="F38" s="564"/>
      <c r="G38" s="308" t="s">
        <v>330</v>
      </c>
    </row>
    <row r="39" spans="1:9" ht="14.1">
      <c r="A39" s="184" t="s">
        <v>240</v>
      </c>
      <c r="B39" s="185" t="s">
        <v>295</v>
      </c>
      <c r="E39" s="562" t="s">
        <v>80</v>
      </c>
      <c r="F39" s="562"/>
      <c r="G39" s="187" t="s">
        <v>81</v>
      </c>
    </row>
    <row r="40" spans="1:9" ht="14.1">
      <c r="A40" s="184" t="s">
        <v>241</v>
      </c>
      <c r="B40" s="185" t="s">
        <v>222</v>
      </c>
      <c r="E40" s="562" t="s">
        <v>80</v>
      </c>
      <c r="F40" s="562"/>
      <c r="G40" s="187" t="s">
        <v>230</v>
      </c>
    </row>
    <row r="41" spans="1:9" ht="14.1">
      <c r="A41" s="178"/>
      <c r="B41" s="182" t="s">
        <v>296</v>
      </c>
      <c r="E41" s="562" t="s">
        <v>80</v>
      </c>
      <c r="F41" s="562"/>
      <c r="G41" s="187" t="s">
        <v>331</v>
      </c>
    </row>
    <row r="42" spans="1:9" ht="28.5" customHeight="1">
      <c r="A42" s="178">
        <v>5</v>
      </c>
      <c r="B42" s="558" t="s">
        <v>320</v>
      </c>
      <c r="C42" s="559"/>
      <c r="D42" s="559"/>
      <c r="E42" s="559"/>
      <c r="F42" s="560" t="s">
        <v>80</v>
      </c>
      <c r="G42" s="560"/>
      <c r="H42" s="561"/>
      <c r="I42" s="561"/>
    </row>
    <row r="43" spans="1:9" ht="14.1">
      <c r="A43" s="178"/>
      <c r="B43" s="550" t="s">
        <v>263</v>
      </c>
      <c r="C43" s="550"/>
      <c r="D43" s="550"/>
      <c r="E43" s="550"/>
      <c r="F43" s="560" t="s">
        <v>80</v>
      </c>
      <c r="G43" s="560"/>
      <c r="H43" s="188" t="s">
        <v>223</v>
      </c>
    </row>
    <row r="44" spans="1:9" ht="9" customHeight="1">
      <c r="A44" s="178"/>
    </row>
    <row r="45" spans="1:9" ht="15" customHeight="1">
      <c r="A45" s="178">
        <v>6</v>
      </c>
      <c r="B45" s="175" t="s">
        <v>79</v>
      </c>
      <c r="H45" s="306"/>
    </row>
    <row r="46" spans="1:9" ht="15" customHeight="1" thickBot="1">
      <c r="A46" s="178"/>
      <c r="B46" s="189" t="s">
        <v>78</v>
      </c>
      <c r="D46" s="190"/>
      <c r="E46" s="538"/>
      <c r="F46" s="538"/>
      <c r="G46" s="538"/>
      <c r="H46" s="538"/>
    </row>
    <row r="47" spans="1:9" ht="21" customHeight="1" thickBot="1">
      <c r="A47" s="547" t="s">
        <v>466</v>
      </c>
      <c r="B47" s="548"/>
      <c r="C47" s="548"/>
      <c r="D47" s="548"/>
      <c r="E47" s="548"/>
      <c r="F47" s="548"/>
      <c r="G47" s="548"/>
      <c r="H47" s="548"/>
      <c r="I47" s="549"/>
    </row>
    <row r="48" spans="1:9" ht="24.75" customHeight="1" thickBot="1">
      <c r="A48" s="550" t="s">
        <v>125</v>
      </c>
      <c r="B48" s="550"/>
      <c r="C48" s="551">
        <f>C7</f>
        <v>0</v>
      </c>
      <c r="D48" s="552"/>
      <c r="E48" s="553"/>
      <c r="G48" s="191" t="s">
        <v>203</v>
      </c>
      <c r="H48" s="554">
        <f>G4</f>
        <v>0</v>
      </c>
      <c r="I48" s="553"/>
    </row>
    <row r="49" spans="1:9" ht="8.4" customHeight="1">
      <c r="A49" s="178"/>
    </row>
    <row r="50" spans="1:9" s="193" customFormat="1" ht="15" customHeight="1">
      <c r="A50" s="192"/>
      <c r="C50" s="555"/>
      <c r="D50" s="555"/>
      <c r="E50" s="555"/>
      <c r="F50" s="555"/>
      <c r="G50" s="555"/>
      <c r="H50" s="555"/>
    </row>
    <row r="51" spans="1:9" ht="15" customHeight="1">
      <c r="A51" s="178">
        <v>7</v>
      </c>
      <c r="B51" s="175" t="s">
        <v>77</v>
      </c>
      <c r="F51" s="194" t="s">
        <v>76</v>
      </c>
      <c r="G51" s="194" t="s">
        <v>75</v>
      </c>
      <c r="H51" s="194" t="s">
        <v>74</v>
      </c>
    </row>
    <row r="52" spans="1:9" ht="15" customHeight="1">
      <c r="A52" s="178"/>
      <c r="B52" s="306"/>
      <c r="C52" s="175" t="s">
        <v>73</v>
      </c>
      <c r="F52" s="304"/>
      <c r="G52" s="304"/>
      <c r="H52" s="304"/>
    </row>
    <row r="53" spans="1:9" ht="12" customHeight="1">
      <c r="A53" s="178"/>
      <c r="F53" s="557" t="s">
        <v>332</v>
      </c>
      <c r="G53" s="557"/>
      <c r="H53" s="557"/>
    </row>
    <row r="54" spans="1:9" ht="34.200000000000003" customHeight="1">
      <c r="A54" s="195">
        <v>8</v>
      </c>
      <c r="B54" s="556" t="s">
        <v>333</v>
      </c>
      <c r="C54" s="556"/>
      <c r="D54" s="556"/>
      <c r="E54" s="556"/>
      <c r="F54" s="556"/>
      <c r="G54" s="556"/>
      <c r="H54" s="556"/>
      <c r="I54" s="556"/>
    </row>
    <row r="55" spans="1:9" ht="14.1">
      <c r="B55" s="541" t="s">
        <v>113</v>
      </c>
      <c r="C55" s="541"/>
      <c r="D55" s="541"/>
      <c r="E55" s="541"/>
      <c r="F55" s="541"/>
      <c r="G55" s="541"/>
      <c r="H55" s="541"/>
    </row>
    <row r="56" spans="1:9" s="189" customFormat="1" ht="19.2" customHeight="1">
      <c r="A56" s="196" t="s">
        <v>112</v>
      </c>
      <c r="B56" s="189" t="s">
        <v>111</v>
      </c>
      <c r="F56" s="196" t="s">
        <v>110</v>
      </c>
      <c r="G56" s="189" t="s">
        <v>109</v>
      </c>
    </row>
    <row r="57" spans="1:9" s="189" customFormat="1" ht="12.3">
      <c r="A57" s="196"/>
      <c r="B57" s="189" t="s">
        <v>108</v>
      </c>
      <c r="F57" s="196"/>
      <c r="G57" s="197" t="s">
        <v>107</v>
      </c>
    </row>
    <row r="58" spans="1:9" s="189" customFormat="1" ht="12.3">
      <c r="A58" s="196"/>
      <c r="B58" s="189" t="s">
        <v>106</v>
      </c>
      <c r="F58" s="196"/>
      <c r="G58" s="189" t="s">
        <v>97</v>
      </c>
    </row>
    <row r="59" spans="1:9" s="189" customFormat="1" ht="12.3">
      <c r="A59" s="196"/>
      <c r="F59" s="196"/>
    </row>
    <row r="60" spans="1:9" s="189" customFormat="1" ht="6.6" customHeight="1">
      <c r="A60" s="196"/>
      <c r="F60" s="196"/>
    </row>
    <row r="61" spans="1:9" s="189" customFormat="1" ht="12.3">
      <c r="A61" s="196" t="s">
        <v>105</v>
      </c>
      <c r="B61" s="189" t="s">
        <v>104</v>
      </c>
      <c r="F61" s="196" t="s">
        <v>103</v>
      </c>
      <c r="G61" s="189" t="s">
        <v>102</v>
      </c>
    </row>
    <row r="62" spans="1:9" s="189" customFormat="1" ht="12.3">
      <c r="A62" s="198"/>
      <c r="B62" s="189" t="s">
        <v>101</v>
      </c>
      <c r="G62" s="189" t="s">
        <v>100</v>
      </c>
    </row>
    <row r="63" spans="1:9" s="189" customFormat="1" ht="12.3">
      <c r="A63" s="199"/>
      <c r="B63" s="189" t="s">
        <v>99</v>
      </c>
      <c r="G63" s="189" t="s">
        <v>98</v>
      </c>
    </row>
    <row r="64" spans="1:9" s="189" customFormat="1" ht="12.3">
      <c r="A64" s="199"/>
      <c r="B64" s="189" t="s">
        <v>97</v>
      </c>
      <c r="G64" s="189" t="s">
        <v>97</v>
      </c>
    </row>
    <row r="65" spans="1:9" s="189" customFormat="1" ht="3.6" customHeight="1"/>
    <row r="66" spans="1:9" s="189" customFormat="1" ht="4.95" customHeight="1"/>
    <row r="67" spans="1:9" ht="14.4" customHeight="1">
      <c r="B67" s="542" t="s">
        <v>96</v>
      </c>
      <c r="C67" s="542"/>
      <c r="D67" s="542"/>
      <c r="E67" s="542"/>
      <c r="F67" s="542"/>
      <c r="G67" s="542"/>
      <c r="H67" s="542"/>
      <c r="I67" s="542"/>
    </row>
    <row r="68" spans="1:9" ht="18.75" customHeight="1" thickBot="1">
      <c r="A68" s="543" t="s">
        <v>201</v>
      </c>
      <c r="B68" s="543"/>
      <c r="C68" s="543"/>
      <c r="D68" s="543"/>
      <c r="E68" s="543"/>
      <c r="F68" s="543"/>
      <c r="G68" s="543"/>
      <c r="H68" s="543"/>
      <c r="I68" s="543"/>
    </row>
    <row r="69" spans="1:9" ht="13.95" customHeight="1">
      <c r="B69" s="313"/>
      <c r="C69" s="314"/>
      <c r="D69" s="544" t="s">
        <v>95</v>
      </c>
      <c r="E69" s="544"/>
      <c r="F69" s="544"/>
      <c r="G69" s="544"/>
      <c r="H69" s="544"/>
      <c r="I69" s="315" t="s">
        <v>94</v>
      </c>
    </row>
    <row r="70" spans="1:9" ht="13.95" customHeight="1" thickBot="1">
      <c r="B70" s="545" t="s">
        <v>93</v>
      </c>
      <c r="C70" s="546"/>
      <c r="D70" s="316" t="s">
        <v>92</v>
      </c>
      <c r="E70" s="316" t="s">
        <v>91</v>
      </c>
      <c r="F70" s="316" t="s">
        <v>90</v>
      </c>
      <c r="G70" s="316" t="s">
        <v>89</v>
      </c>
      <c r="H70" s="316" t="s">
        <v>88</v>
      </c>
      <c r="I70" s="317" t="s">
        <v>87</v>
      </c>
    </row>
    <row r="71" spans="1:9" ht="13.95" customHeight="1">
      <c r="A71" s="200">
        <v>1</v>
      </c>
      <c r="B71" s="538"/>
      <c r="C71" s="538"/>
      <c r="D71" s="312"/>
      <c r="E71" s="312"/>
      <c r="F71" s="312"/>
      <c r="G71" s="312"/>
      <c r="H71" s="312"/>
      <c r="I71" s="312"/>
    </row>
    <row r="72" spans="1:9" ht="13.95" customHeight="1">
      <c r="A72" s="200">
        <v>2</v>
      </c>
      <c r="B72" s="538"/>
      <c r="C72" s="538"/>
      <c r="D72" s="304"/>
      <c r="E72" s="304"/>
      <c r="F72" s="304"/>
      <c r="G72" s="304"/>
      <c r="H72" s="304"/>
      <c r="I72" s="304"/>
    </row>
    <row r="73" spans="1:9" ht="13.95" customHeight="1">
      <c r="A73" s="200">
        <v>3</v>
      </c>
      <c r="B73" s="538"/>
      <c r="C73" s="538"/>
      <c r="D73" s="304"/>
      <c r="E73" s="304"/>
      <c r="F73" s="304"/>
      <c r="G73" s="304"/>
      <c r="H73" s="304"/>
      <c r="I73" s="304"/>
    </row>
    <row r="74" spans="1:9" ht="13.95" customHeight="1">
      <c r="A74" s="200">
        <v>4</v>
      </c>
      <c r="B74" s="538"/>
      <c r="C74" s="538"/>
      <c r="D74" s="304"/>
      <c r="E74" s="304"/>
      <c r="F74" s="304"/>
      <c r="G74" s="304"/>
      <c r="H74" s="304"/>
      <c r="I74" s="304"/>
    </row>
    <row r="75" spans="1:9" ht="13.95" customHeight="1">
      <c r="A75" s="200">
        <v>5</v>
      </c>
      <c r="B75" s="538"/>
      <c r="C75" s="538"/>
      <c r="D75" s="304"/>
      <c r="E75" s="304"/>
      <c r="F75" s="304"/>
      <c r="G75" s="304"/>
      <c r="H75" s="304"/>
      <c r="I75" s="304"/>
    </row>
    <row r="76" spans="1:9">
      <c r="A76" s="200">
        <v>6</v>
      </c>
      <c r="B76" s="538"/>
      <c r="C76" s="538"/>
      <c r="D76" s="304"/>
      <c r="E76" s="304"/>
      <c r="F76" s="304"/>
      <c r="G76" s="304"/>
      <c r="H76" s="304"/>
      <c r="I76" s="304"/>
    </row>
    <row r="77" spans="1:9">
      <c r="A77" s="200">
        <v>7</v>
      </c>
      <c r="B77" s="538"/>
      <c r="C77" s="538"/>
      <c r="D77" s="304"/>
      <c r="E77" s="304"/>
      <c r="F77" s="304"/>
      <c r="G77" s="304"/>
      <c r="H77" s="304"/>
      <c r="I77" s="304"/>
    </row>
    <row r="78" spans="1:9">
      <c r="A78" s="200">
        <v>8</v>
      </c>
      <c r="B78" s="538"/>
      <c r="C78" s="538"/>
      <c r="D78" s="304"/>
      <c r="E78" s="304"/>
      <c r="F78" s="304"/>
      <c r="G78" s="304"/>
      <c r="H78" s="304"/>
      <c r="I78" s="304"/>
    </row>
    <row r="79" spans="1:9">
      <c r="A79" s="200">
        <v>9</v>
      </c>
      <c r="B79" s="538"/>
      <c r="C79" s="538"/>
      <c r="D79" s="304"/>
      <c r="E79" s="304"/>
      <c r="F79" s="304"/>
      <c r="G79" s="304"/>
      <c r="H79" s="304"/>
      <c r="I79" s="304"/>
    </row>
    <row r="80" spans="1:9">
      <c r="A80" s="200">
        <v>10</v>
      </c>
      <c r="B80" s="538"/>
      <c r="C80" s="538"/>
      <c r="D80" s="304"/>
      <c r="E80" s="304"/>
      <c r="F80" s="304"/>
      <c r="G80" s="304"/>
      <c r="H80" s="304"/>
      <c r="I80" s="304"/>
    </row>
    <row r="81" spans="1:9">
      <c r="A81" s="200">
        <v>11</v>
      </c>
      <c r="B81" s="538"/>
      <c r="C81" s="538"/>
      <c r="D81" s="304"/>
      <c r="E81" s="304"/>
      <c r="F81" s="304"/>
      <c r="G81" s="304"/>
      <c r="H81" s="304"/>
      <c r="I81" s="304"/>
    </row>
    <row r="82" spans="1:9">
      <c r="A82" s="200">
        <v>12</v>
      </c>
      <c r="B82" s="538"/>
      <c r="C82" s="538"/>
      <c r="D82" s="304"/>
      <c r="E82" s="304"/>
      <c r="F82" s="304"/>
      <c r="G82" s="304"/>
      <c r="H82" s="304"/>
      <c r="I82" s="304"/>
    </row>
    <row r="83" spans="1:9">
      <c r="A83" s="200">
        <v>13</v>
      </c>
      <c r="B83" s="538"/>
      <c r="C83" s="538"/>
      <c r="D83" s="304"/>
      <c r="E83" s="304"/>
      <c r="F83" s="304"/>
      <c r="G83" s="304"/>
      <c r="H83" s="304"/>
      <c r="I83" s="304"/>
    </row>
    <row r="84" spans="1:9">
      <c r="A84" s="200">
        <v>14</v>
      </c>
      <c r="B84" s="538"/>
      <c r="C84" s="538"/>
      <c r="D84" s="304"/>
      <c r="E84" s="304"/>
      <c r="F84" s="304"/>
      <c r="G84" s="304"/>
      <c r="H84" s="304"/>
      <c r="I84" s="304"/>
    </row>
    <row r="85" spans="1:9">
      <c r="A85" s="200">
        <v>15</v>
      </c>
      <c r="B85" s="538"/>
      <c r="C85" s="538"/>
      <c r="D85" s="304"/>
      <c r="E85" s="304"/>
      <c r="F85" s="304"/>
      <c r="G85" s="304"/>
      <c r="H85" s="304"/>
      <c r="I85" s="304"/>
    </row>
    <row r="86" spans="1:9">
      <c r="A86" s="200">
        <v>16</v>
      </c>
      <c r="B86" s="538"/>
      <c r="C86" s="538"/>
      <c r="D86" s="304"/>
      <c r="E86" s="304"/>
      <c r="F86" s="304"/>
      <c r="G86" s="304"/>
      <c r="H86" s="304"/>
      <c r="I86" s="304"/>
    </row>
    <row r="87" spans="1:9">
      <c r="A87" s="200">
        <v>17</v>
      </c>
      <c r="B87" s="538"/>
      <c r="C87" s="538"/>
      <c r="D87" s="304"/>
      <c r="E87" s="304"/>
      <c r="F87" s="304"/>
      <c r="G87" s="304"/>
      <c r="H87" s="304"/>
      <c r="I87" s="304"/>
    </row>
    <row r="88" spans="1:9">
      <c r="A88" s="200">
        <v>18</v>
      </c>
      <c r="B88" s="309"/>
      <c r="C88" s="309"/>
      <c r="D88" s="304"/>
      <c r="E88" s="304"/>
      <c r="F88" s="304"/>
      <c r="G88" s="304"/>
      <c r="H88" s="304"/>
      <c r="I88" s="304"/>
    </row>
    <row r="89" spans="1:9">
      <c r="A89" s="200">
        <v>19</v>
      </c>
      <c r="B89" s="309"/>
      <c r="C89" s="309"/>
      <c r="D89" s="304"/>
      <c r="E89" s="304"/>
      <c r="F89" s="304"/>
      <c r="G89" s="304"/>
      <c r="H89" s="304"/>
      <c r="I89" s="304"/>
    </row>
    <row r="90" spans="1:9">
      <c r="A90" s="200">
        <v>20</v>
      </c>
      <c r="B90" s="309"/>
      <c r="C90" s="309"/>
      <c r="D90" s="304"/>
      <c r="E90" s="304"/>
      <c r="F90" s="304"/>
      <c r="G90" s="304"/>
      <c r="H90" s="304"/>
      <c r="I90" s="304"/>
    </row>
    <row r="91" spans="1:9">
      <c r="A91" s="200">
        <v>21</v>
      </c>
      <c r="B91" s="538"/>
      <c r="C91" s="538"/>
      <c r="D91" s="304"/>
      <c r="E91" s="304"/>
      <c r="F91" s="304"/>
      <c r="G91" s="304"/>
      <c r="H91" s="304"/>
      <c r="I91" s="304"/>
    </row>
    <row r="92" spans="1:9">
      <c r="A92" s="200">
        <v>22</v>
      </c>
      <c r="B92" s="538"/>
      <c r="C92" s="538"/>
      <c r="D92" s="304"/>
      <c r="E92" s="304"/>
      <c r="F92" s="304"/>
      <c r="G92" s="304"/>
      <c r="H92" s="304"/>
      <c r="I92" s="304"/>
    </row>
    <row r="93" spans="1:9" ht="14.1" thickBot="1">
      <c r="A93" s="200">
        <v>23</v>
      </c>
      <c r="B93" s="528"/>
      <c r="C93" s="528"/>
      <c r="D93" s="310"/>
      <c r="E93" s="310"/>
      <c r="F93" s="310"/>
      <c r="G93" s="310"/>
      <c r="H93" s="310"/>
      <c r="I93" s="310"/>
    </row>
    <row r="94" spans="1:9" ht="14.4" thickBot="1">
      <c r="B94" s="539" t="s">
        <v>86</v>
      </c>
      <c r="C94" s="540"/>
      <c r="D94" s="311">
        <f>SUM(D71:D93)</f>
        <v>0</v>
      </c>
      <c r="E94" s="311">
        <f t="shared" ref="E94:I94" si="0">SUM(E71:E93)</f>
        <v>0</v>
      </c>
      <c r="F94" s="311">
        <f t="shared" si="0"/>
        <v>0</v>
      </c>
      <c r="G94" s="311">
        <f t="shared" si="0"/>
        <v>0</v>
      </c>
      <c r="H94" s="311">
        <f t="shared" si="0"/>
        <v>0</v>
      </c>
      <c r="I94" s="318">
        <f t="shared" si="0"/>
        <v>0</v>
      </c>
    </row>
    <row r="95" spans="1:9">
      <c r="A95" s="529" t="s">
        <v>85</v>
      </c>
      <c r="B95" s="529"/>
      <c r="C95" s="529"/>
      <c r="D95" s="529"/>
      <c r="E95" s="529"/>
      <c r="F95" s="529"/>
      <c r="G95" s="529"/>
      <c r="H95" s="529"/>
      <c r="I95" s="529"/>
    </row>
    <row r="96" spans="1:9" ht="9.75" customHeight="1"/>
    <row r="97" spans="1:9" ht="9" customHeight="1" thickBot="1"/>
    <row r="98" spans="1:9" ht="52.2" customHeight="1" thickBot="1">
      <c r="A98" s="201" t="s">
        <v>72</v>
      </c>
      <c r="B98" s="530" t="s">
        <v>264</v>
      </c>
      <c r="C98" s="531"/>
      <c r="D98" s="531"/>
      <c r="E98" s="531"/>
      <c r="F98" s="531"/>
      <c r="G98" s="531"/>
      <c r="H98" s="531"/>
      <c r="I98" s="532"/>
    </row>
    <row r="99" spans="1:9" ht="52.2" customHeight="1" thickBot="1">
      <c r="A99" s="202" t="s">
        <v>59</v>
      </c>
      <c r="B99" s="533">
        <f>C7</f>
        <v>0</v>
      </c>
      <c r="C99" s="534"/>
      <c r="D99" s="534"/>
      <c r="E99" s="534"/>
      <c r="F99" s="535"/>
      <c r="G99" s="203" t="s">
        <v>21</v>
      </c>
      <c r="H99" s="536">
        <f>G4</f>
        <v>0</v>
      </c>
      <c r="I99" s="535"/>
    </row>
    <row r="101" spans="1:9" ht="30.75" customHeight="1">
      <c r="A101" s="537" t="s">
        <v>249</v>
      </c>
      <c r="B101" s="537"/>
      <c r="C101" s="537"/>
      <c r="D101" s="537"/>
      <c r="E101" s="537"/>
      <c r="F101" s="537"/>
      <c r="G101" s="537"/>
      <c r="H101" s="537"/>
      <c r="I101" s="537"/>
    </row>
    <row r="103" spans="1:9" ht="15" customHeight="1">
      <c r="A103" s="527"/>
      <c r="B103" s="527"/>
      <c r="C103" s="527"/>
      <c r="D103" s="527"/>
      <c r="E103" s="527"/>
      <c r="F103" s="527"/>
      <c r="G103" s="527"/>
      <c r="H103" s="527"/>
      <c r="I103" s="527"/>
    </row>
    <row r="104" spans="1:9" ht="15" customHeight="1"/>
    <row r="105" spans="1:9" ht="15" customHeight="1">
      <c r="A105" s="527"/>
      <c r="B105" s="527"/>
      <c r="C105" s="527"/>
      <c r="D105" s="527"/>
      <c r="E105" s="527"/>
      <c r="F105" s="527"/>
      <c r="G105" s="527"/>
      <c r="H105" s="527"/>
      <c r="I105" s="527"/>
    </row>
    <row r="106" spans="1:9" ht="15" customHeight="1"/>
    <row r="107" spans="1:9" ht="15" customHeight="1">
      <c r="A107" s="527"/>
      <c r="B107" s="527"/>
      <c r="C107" s="527"/>
      <c r="D107" s="527"/>
      <c r="E107" s="527"/>
      <c r="F107" s="527"/>
      <c r="G107" s="527"/>
      <c r="H107" s="527"/>
      <c r="I107" s="527"/>
    </row>
    <row r="108" spans="1:9" ht="15" customHeight="1"/>
    <row r="109" spans="1:9" ht="15" customHeight="1">
      <c r="A109" s="527"/>
      <c r="B109" s="527"/>
      <c r="C109" s="527"/>
      <c r="D109" s="527"/>
      <c r="E109" s="527"/>
      <c r="F109" s="527"/>
      <c r="G109" s="527"/>
      <c r="H109" s="527"/>
      <c r="I109" s="527"/>
    </row>
    <row r="110" spans="1:9" ht="15" customHeight="1"/>
    <row r="111" spans="1:9" ht="15" customHeight="1">
      <c r="A111" s="527"/>
      <c r="B111" s="527"/>
      <c r="C111" s="527"/>
      <c r="D111" s="527"/>
      <c r="E111" s="527"/>
      <c r="F111" s="527"/>
      <c r="G111" s="527"/>
      <c r="H111" s="527"/>
      <c r="I111" s="527"/>
    </row>
    <row r="112" spans="1:9" ht="15" customHeight="1"/>
    <row r="113" spans="1:9" ht="15" customHeight="1">
      <c r="A113" s="527"/>
      <c r="B113" s="527"/>
      <c r="C113" s="527"/>
      <c r="D113" s="527"/>
      <c r="E113" s="527"/>
      <c r="F113" s="527"/>
      <c r="G113" s="527"/>
      <c r="H113" s="527"/>
      <c r="I113" s="527"/>
    </row>
    <row r="114" spans="1:9" ht="15" customHeight="1"/>
    <row r="115" spans="1:9" ht="15" customHeight="1">
      <c r="A115" s="527"/>
      <c r="B115" s="527"/>
      <c r="C115" s="527"/>
      <c r="D115" s="527"/>
      <c r="E115" s="527"/>
      <c r="F115" s="527"/>
      <c r="G115" s="527"/>
      <c r="H115" s="527"/>
      <c r="I115" s="527"/>
    </row>
    <row r="116" spans="1:9" ht="15" customHeight="1">
      <c r="A116" s="526"/>
      <c r="B116" s="526"/>
      <c r="C116" s="526"/>
      <c r="D116" s="526"/>
      <c r="E116" s="526"/>
      <c r="F116" s="526"/>
      <c r="G116" s="526"/>
      <c r="H116" s="526"/>
      <c r="I116" s="526"/>
    </row>
    <row r="117" spans="1:9" ht="15" customHeight="1">
      <c r="A117" s="527"/>
      <c r="B117" s="527"/>
      <c r="C117" s="527"/>
      <c r="D117" s="527"/>
      <c r="E117" s="527"/>
      <c r="F117" s="527"/>
      <c r="G117" s="527"/>
      <c r="H117" s="527"/>
      <c r="I117" s="527"/>
    </row>
    <row r="118" spans="1:9" ht="15" customHeight="1">
      <c r="A118" s="526"/>
      <c r="B118" s="526"/>
      <c r="C118" s="526"/>
      <c r="D118" s="526"/>
      <c r="E118" s="526"/>
      <c r="F118" s="526"/>
      <c r="G118" s="526"/>
      <c r="H118" s="526"/>
      <c r="I118" s="526"/>
    </row>
    <row r="119" spans="1:9" ht="15" customHeight="1">
      <c r="A119" s="527"/>
      <c r="B119" s="527"/>
      <c r="C119" s="527"/>
      <c r="D119" s="527"/>
      <c r="E119" s="527"/>
      <c r="F119" s="527"/>
      <c r="G119" s="527"/>
      <c r="H119" s="527"/>
      <c r="I119" s="527"/>
    </row>
    <row r="120" spans="1:9" ht="15" customHeight="1">
      <c r="A120" s="526"/>
      <c r="B120" s="526"/>
      <c r="C120" s="526"/>
      <c r="D120" s="526"/>
      <c r="E120" s="526"/>
      <c r="F120" s="526"/>
      <c r="G120" s="526"/>
      <c r="H120" s="526"/>
      <c r="I120" s="526"/>
    </row>
    <row r="121" spans="1:9" ht="15" customHeight="1">
      <c r="A121" s="527"/>
      <c r="B121" s="527"/>
      <c r="C121" s="527"/>
      <c r="D121" s="527"/>
      <c r="E121" s="527"/>
      <c r="F121" s="527"/>
      <c r="G121" s="527"/>
      <c r="H121" s="527"/>
      <c r="I121" s="527"/>
    </row>
    <row r="122" spans="1:9" ht="15" customHeight="1">
      <c r="A122" s="526"/>
      <c r="B122" s="526"/>
      <c r="C122" s="526"/>
      <c r="D122" s="526"/>
      <c r="E122" s="526"/>
      <c r="F122" s="526"/>
      <c r="G122" s="526"/>
      <c r="H122" s="526"/>
      <c r="I122" s="526"/>
    </row>
    <row r="123" spans="1:9" ht="15" customHeight="1">
      <c r="A123" s="527"/>
      <c r="B123" s="527"/>
      <c r="C123" s="527"/>
      <c r="D123" s="527"/>
      <c r="E123" s="527"/>
      <c r="F123" s="527"/>
      <c r="G123" s="527"/>
      <c r="H123" s="527"/>
      <c r="I123" s="527"/>
    </row>
    <row r="124" spans="1:9" ht="15" customHeight="1">
      <c r="A124" s="526"/>
      <c r="B124" s="526"/>
      <c r="C124" s="526"/>
      <c r="D124" s="526"/>
      <c r="E124" s="526"/>
      <c r="F124" s="526"/>
      <c r="G124" s="526"/>
      <c r="H124" s="526"/>
      <c r="I124" s="526"/>
    </row>
    <row r="125" spans="1:9" ht="15" customHeight="1">
      <c r="A125" s="527"/>
      <c r="B125" s="527"/>
      <c r="C125" s="527"/>
      <c r="D125" s="527"/>
      <c r="E125" s="527"/>
      <c r="F125" s="527"/>
      <c r="G125" s="527"/>
      <c r="H125" s="527"/>
      <c r="I125" s="527"/>
    </row>
    <row r="126" spans="1:9" ht="15" customHeight="1">
      <c r="A126" s="526"/>
      <c r="B126" s="526"/>
      <c r="C126" s="526"/>
      <c r="D126" s="526"/>
      <c r="E126" s="526"/>
      <c r="F126" s="526"/>
      <c r="G126" s="526"/>
      <c r="H126" s="526"/>
      <c r="I126" s="526"/>
    </row>
    <row r="127" spans="1:9" ht="15" customHeight="1">
      <c r="A127" s="527"/>
      <c r="B127" s="527"/>
      <c r="C127" s="527"/>
      <c r="D127" s="527"/>
      <c r="E127" s="527"/>
      <c r="F127" s="527"/>
      <c r="G127" s="527"/>
      <c r="H127" s="527"/>
      <c r="I127" s="527"/>
    </row>
    <row r="128" spans="1:9" ht="15" customHeight="1">
      <c r="A128" s="526"/>
      <c r="B128" s="526"/>
      <c r="C128" s="526"/>
      <c r="D128" s="526"/>
      <c r="E128" s="526"/>
      <c r="F128" s="526"/>
      <c r="G128" s="526"/>
      <c r="H128" s="526"/>
      <c r="I128" s="526"/>
    </row>
    <row r="129" ht="43.5" customHeight="1"/>
    <row r="130" ht="43.5" customHeight="1"/>
    <row r="131" ht="43.5" customHeight="1"/>
  </sheetData>
  <mergeCells count="115">
    <mergeCell ref="A1:I1"/>
    <mergeCell ref="A3:I3"/>
    <mergeCell ref="E4:F4"/>
    <mergeCell ref="G4:I4"/>
    <mergeCell ref="A5:I5"/>
    <mergeCell ref="A7:B7"/>
    <mergeCell ref="C7:E7"/>
    <mergeCell ref="G7:I7"/>
    <mergeCell ref="B13:C13"/>
    <mergeCell ref="G13:I13"/>
    <mergeCell ref="B14:C14"/>
    <mergeCell ref="G14:I14"/>
    <mergeCell ref="B15:C15"/>
    <mergeCell ref="G15:I15"/>
    <mergeCell ref="B8:I8"/>
    <mergeCell ref="B10:I10"/>
    <mergeCell ref="B11:C11"/>
    <mergeCell ref="G11:I11"/>
    <mergeCell ref="B12:C12"/>
    <mergeCell ref="G12:I12"/>
    <mergeCell ref="B20:F20"/>
    <mergeCell ref="G20:H20"/>
    <mergeCell ref="B21:F21"/>
    <mergeCell ref="G21:H21"/>
    <mergeCell ref="B22:F22"/>
    <mergeCell ref="G22:H22"/>
    <mergeCell ref="B16:C16"/>
    <mergeCell ref="G16:I16"/>
    <mergeCell ref="B17:I17"/>
    <mergeCell ref="D18:F18"/>
    <mergeCell ref="B19:F19"/>
    <mergeCell ref="G19:H19"/>
    <mergeCell ref="H28:I28"/>
    <mergeCell ref="H29:I29"/>
    <mergeCell ref="B32:I32"/>
    <mergeCell ref="E33:F33"/>
    <mergeCell ref="E34:F34"/>
    <mergeCell ref="E35:F35"/>
    <mergeCell ref="B23:F23"/>
    <mergeCell ref="G23:H23"/>
    <mergeCell ref="B25:G25"/>
    <mergeCell ref="H25:I25"/>
    <mergeCell ref="H26:I26"/>
    <mergeCell ref="H27:I27"/>
    <mergeCell ref="B42:E42"/>
    <mergeCell ref="F42:G42"/>
    <mergeCell ref="H42:I42"/>
    <mergeCell ref="B43:E43"/>
    <mergeCell ref="F43:G43"/>
    <mergeCell ref="E46:H46"/>
    <mergeCell ref="E36:F36"/>
    <mergeCell ref="E37:F37"/>
    <mergeCell ref="B38:D38"/>
    <mergeCell ref="E38:F38"/>
    <mergeCell ref="E39:F39"/>
    <mergeCell ref="E41:F41"/>
    <mergeCell ref="E40:F40"/>
    <mergeCell ref="B55:H55"/>
    <mergeCell ref="B67:I67"/>
    <mergeCell ref="A68:I68"/>
    <mergeCell ref="D69:H69"/>
    <mergeCell ref="B70:C70"/>
    <mergeCell ref="B71:C71"/>
    <mergeCell ref="A47:I47"/>
    <mergeCell ref="A48:B48"/>
    <mergeCell ref="C48:E48"/>
    <mergeCell ref="H48:I48"/>
    <mergeCell ref="C50:H50"/>
    <mergeCell ref="B54:I54"/>
    <mergeCell ref="F53:H53"/>
    <mergeCell ref="B78:C78"/>
    <mergeCell ref="B79:C79"/>
    <mergeCell ref="B80:C80"/>
    <mergeCell ref="B81:C81"/>
    <mergeCell ref="B82:C82"/>
    <mergeCell ref="B83:C83"/>
    <mergeCell ref="B72:C72"/>
    <mergeCell ref="B73:C73"/>
    <mergeCell ref="B74:C74"/>
    <mergeCell ref="B75:C75"/>
    <mergeCell ref="B76:C76"/>
    <mergeCell ref="B77:C77"/>
    <mergeCell ref="B93:C93"/>
    <mergeCell ref="A95:I95"/>
    <mergeCell ref="B98:I98"/>
    <mergeCell ref="B99:F99"/>
    <mergeCell ref="H99:I99"/>
    <mergeCell ref="A101:I101"/>
    <mergeCell ref="B84:C84"/>
    <mergeCell ref="B85:C85"/>
    <mergeCell ref="B86:C86"/>
    <mergeCell ref="B87:C87"/>
    <mergeCell ref="B91:C91"/>
    <mergeCell ref="B92:C92"/>
    <mergeCell ref="B94:C94"/>
    <mergeCell ref="A126:I126"/>
    <mergeCell ref="A128:I128"/>
    <mergeCell ref="A115:I115"/>
    <mergeCell ref="A116:I116"/>
    <mergeCell ref="A118:I118"/>
    <mergeCell ref="A120:I120"/>
    <mergeCell ref="A122:I122"/>
    <mergeCell ref="A124:I124"/>
    <mergeCell ref="A103:I103"/>
    <mergeCell ref="A105:I105"/>
    <mergeCell ref="A107:I107"/>
    <mergeCell ref="A109:I109"/>
    <mergeCell ref="A111:I111"/>
    <mergeCell ref="A113:I113"/>
    <mergeCell ref="A117:I117"/>
    <mergeCell ref="A119:I119"/>
    <mergeCell ref="A121:I121"/>
    <mergeCell ref="A123:I123"/>
    <mergeCell ref="A125:I125"/>
    <mergeCell ref="A127:I127"/>
  </mergeCells>
  <pageMargins left="1.2" right="0.45" top="0.59" bottom="0.8" header="0.3" footer="0.5"/>
  <pageSetup scale="96" fitToHeight="0" orientation="portrait" r:id="rId1"/>
  <headerFooter>
    <oddFooter>&amp;LAWFC-UMW Workbook R-2021&amp;R&amp;F  -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pageSetUpPr fitToPage="1"/>
  </sheetPr>
  <dimension ref="A1:G55"/>
  <sheetViews>
    <sheetView workbookViewId="0">
      <selection activeCell="D12" sqref="D12"/>
    </sheetView>
  </sheetViews>
  <sheetFormatPr defaultColWidth="9.109375" defaultRowHeight="13.8"/>
  <cols>
    <col min="1" max="1" width="9.109375" style="28"/>
    <col min="2" max="2" width="2.44140625" style="28" customWidth="1"/>
    <col min="3" max="3" width="4.5546875" style="39" customWidth="1"/>
    <col min="4" max="4" width="100" style="38" customWidth="1"/>
    <col min="5" max="5" width="21" style="48" customWidth="1"/>
    <col min="6" max="6" width="32.109375" style="48" customWidth="1"/>
    <col min="7" max="7" width="33.88671875" style="48" customWidth="1"/>
    <col min="8" max="16384" width="9.109375" style="28"/>
  </cols>
  <sheetData>
    <row r="1" spans="1:7" ht="16.95" customHeight="1">
      <c r="A1" s="594" t="s">
        <v>334</v>
      </c>
      <c r="B1" s="595"/>
      <c r="C1" s="595"/>
      <c r="D1" s="595"/>
      <c r="E1" s="595"/>
      <c r="F1" s="596"/>
      <c r="G1" s="597"/>
    </row>
    <row r="2" spans="1:7" ht="6" customHeight="1">
      <c r="A2" s="323"/>
      <c r="E2" s="29"/>
      <c r="F2" s="29"/>
      <c r="G2" s="324"/>
    </row>
    <row r="3" spans="1:7" ht="67.8" customHeight="1">
      <c r="A3" s="602" t="s">
        <v>343</v>
      </c>
      <c r="B3" s="603"/>
      <c r="C3" s="603"/>
      <c r="D3" s="603"/>
      <c r="E3" s="603"/>
      <c r="F3" s="603"/>
      <c r="G3" s="604"/>
    </row>
    <row r="4" spans="1:7" ht="6.6" customHeight="1" thickBot="1">
      <c r="A4" s="325"/>
      <c r="E4" s="99"/>
      <c r="F4" s="99"/>
      <c r="G4" s="326"/>
    </row>
    <row r="5" spans="1:7" ht="19.2" customHeight="1">
      <c r="A5" s="598" t="s">
        <v>71</v>
      </c>
      <c r="B5" s="599"/>
      <c r="C5" s="599"/>
      <c r="D5" s="87" t="s">
        <v>70</v>
      </c>
      <c r="E5" s="605" t="s">
        <v>219</v>
      </c>
      <c r="F5" s="607"/>
      <c r="G5" s="608"/>
    </row>
    <row r="6" spans="1:7" ht="19.2" customHeight="1">
      <c r="A6" s="600" t="s">
        <v>69</v>
      </c>
      <c r="B6" s="601"/>
      <c r="C6" s="601"/>
      <c r="D6" s="88" t="s">
        <v>68</v>
      </c>
      <c r="E6" s="606"/>
      <c r="F6" s="609"/>
      <c r="G6" s="610"/>
    </row>
    <row r="7" spans="1:7" ht="19.2" customHeight="1">
      <c r="A7" s="600" t="s">
        <v>67</v>
      </c>
      <c r="B7" s="601"/>
      <c r="C7" s="601"/>
      <c r="D7" s="89" t="s">
        <v>66</v>
      </c>
      <c r="E7" s="121" t="s">
        <v>39</v>
      </c>
      <c r="F7" s="611"/>
      <c r="G7" s="612"/>
    </row>
    <row r="8" spans="1:7" ht="19.2" customHeight="1">
      <c r="A8" s="323"/>
      <c r="B8" s="100"/>
      <c r="C8" s="613" t="s">
        <v>229</v>
      </c>
      <c r="D8" s="613"/>
      <c r="E8" s="29"/>
      <c r="F8" s="29"/>
      <c r="G8" s="324"/>
    </row>
    <row r="9" spans="1:7" s="46" customFormat="1" ht="14.1">
      <c r="A9" s="327" t="s">
        <v>65</v>
      </c>
      <c r="B9" s="616" t="s">
        <v>64</v>
      </c>
      <c r="C9" s="616"/>
      <c r="D9" s="101" t="s">
        <v>63</v>
      </c>
      <c r="E9" s="101" t="s">
        <v>205</v>
      </c>
      <c r="F9" s="101" t="s">
        <v>206</v>
      </c>
      <c r="G9" s="328" t="s">
        <v>207</v>
      </c>
    </row>
    <row r="10" spans="1:7" ht="40.5" customHeight="1">
      <c r="A10" s="329"/>
      <c r="B10" s="97" t="s">
        <v>62</v>
      </c>
      <c r="C10" s="43">
        <v>1</v>
      </c>
      <c r="D10" s="94" t="s">
        <v>335</v>
      </c>
      <c r="E10" s="320"/>
      <c r="F10" s="320"/>
      <c r="G10" s="330"/>
    </row>
    <row r="11" spans="1:7" ht="3" customHeight="1">
      <c r="A11" s="331"/>
      <c r="B11" s="96"/>
      <c r="D11" s="60"/>
      <c r="G11" s="332"/>
    </row>
    <row r="12" spans="1:7" ht="57.75" customHeight="1">
      <c r="A12" s="329"/>
      <c r="B12" s="97" t="s">
        <v>62</v>
      </c>
      <c r="C12" s="43">
        <v>2</v>
      </c>
      <c r="D12" s="94" t="s">
        <v>439</v>
      </c>
      <c r="E12" s="320"/>
      <c r="F12" s="320"/>
      <c r="G12" s="330"/>
    </row>
    <row r="13" spans="1:7" ht="1.95" customHeight="1">
      <c r="A13" s="323"/>
      <c r="B13" s="96"/>
      <c r="D13" s="60"/>
      <c r="G13" s="332"/>
    </row>
    <row r="14" spans="1:7" ht="45">
      <c r="A14" s="329"/>
      <c r="B14" s="97" t="s">
        <v>62</v>
      </c>
      <c r="C14" s="43">
        <v>3</v>
      </c>
      <c r="D14" s="94" t="s">
        <v>440</v>
      </c>
      <c r="E14" s="320"/>
      <c r="F14" s="320"/>
      <c r="G14" s="330"/>
    </row>
    <row r="15" spans="1:7" ht="1.95" customHeight="1">
      <c r="A15" s="331"/>
      <c r="B15" s="96"/>
      <c r="D15" s="60"/>
      <c r="G15" s="332"/>
    </row>
    <row r="16" spans="1:7" ht="43.5" customHeight="1">
      <c r="A16" s="329"/>
      <c r="B16" s="97" t="s">
        <v>62</v>
      </c>
      <c r="C16" s="43">
        <v>4</v>
      </c>
      <c r="D16" s="94" t="s">
        <v>344</v>
      </c>
      <c r="E16" s="320"/>
      <c r="F16" s="320"/>
      <c r="G16" s="330"/>
    </row>
    <row r="17" spans="1:7" ht="3.6" customHeight="1">
      <c r="A17" s="331"/>
      <c r="B17" s="96"/>
      <c r="D17" s="60"/>
      <c r="G17" s="332"/>
    </row>
    <row r="18" spans="1:7" ht="36.75" customHeight="1">
      <c r="A18" s="329"/>
      <c r="B18" s="97" t="s">
        <v>62</v>
      </c>
      <c r="C18" s="43">
        <v>5</v>
      </c>
      <c r="D18" s="94" t="s">
        <v>336</v>
      </c>
      <c r="E18" s="320"/>
      <c r="F18" s="320"/>
      <c r="G18" s="330"/>
    </row>
    <row r="19" spans="1:7" ht="3" customHeight="1">
      <c r="A19" s="331"/>
      <c r="B19" s="96"/>
      <c r="D19" s="60"/>
      <c r="G19" s="332"/>
    </row>
    <row r="20" spans="1:7" ht="27.75" customHeight="1">
      <c r="A20" s="329"/>
      <c r="B20" s="97" t="s">
        <v>62</v>
      </c>
      <c r="C20" s="43">
        <v>6</v>
      </c>
      <c r="D20" s="94" t="s">
        <v>208</v>
      </c>
      <c r="E20" s="320"/>
      <c r="F20" s="320"/>
      <c r="G20" s="330"/>
    </row>
    <row r="21" spans="1:7" ht="2.4" customHeight="1">
      <c r="A21" s="323"/>
      <c r="B21" s="96"/>
      <c r="D21" s="60"/>
      <c r="G21" s="332"/>
    </row>
    <row r="22" spans="1:7" ht="45">
      <c r="A22" s="329"/>
      <c r="B22" s="97" t="s">
        <v>62</v>
      </c>
      <c r="C22" s="43">
        <v>7</v>
      </c>
      <c r="D22" s="94" t="s">
        <v>313</v>
      </c>
      <c r="E22" s="320"/>
      <c r="F22" s="320"/>
      <c r="G22" s="330"/>
    </row>
    <row r="23" spans="1:7" ht="4.2" customHeight="1">
      <c r="A23" s="331"/>
      <c r="B23" s="96"/>
      <c r="D23" s="60"/>
      <c r="G23" s="332"/>
    </row>
    <row r="24" spans="1:7" ht="45">
      <c r="A24" s="329"/>
      <c r="B24" s="97" t="s">
        <v>62</v>
      </c>
      <c r="C24" s="43">
        <v>8</v>
      </c>
      <c r="D24" s="94" t="s">
        <v>441</v>
      </c>
      <c r="E24" s="320"/>
      <c r="F24" s="320"/>
      <c r="G24" s="330"/>
    </row>
    <row r="25" spans="1:7" ht="3" customHeight="1">
      <c r="A25" s="323"/>
      <c r="B25" s="96"/>
      <c r="D25" s="60"/>
      <c r="G25" s="332"/>
    </row>
    <row r="26" spans="1:7" ht="35.25" customHeight="1">
      <c r="A26" s="329"/>
      <c r="B26" s="97" t="s">
        <v>62</v>
      </c>
      <c r="C26" s="43">
        <v>9</v>
      </c>
      <c r="D26" s="94" t="s">
        <v>209</v>
      </c>
      <c r="E26" s="320"/>
      <c r="F26" s="320"/>
      <c r="G26" s="330"/>
    </row>
    <row r="27" spans="1:7" ht="3" customHeight="1">
      <c r="A27" s="331"/>
      <c r="B27" s="96"/>
      <c r="D27" s="60"/>
      <c r="G27" s="332"/>
    </row>
    <row r="28" spans="1:7" ht="45">
      <c r="A28" s="329"/>
      <c r="B28" s="97" t="s">
        <v>62</v>
      </c>
      <c r="C28" s="45">
        <v>10</v>
      </c>
      <c r="D28" s="95" t="s">
        <v>437</v>
      </c>
      <c r="E28" s="320"/>
      <c r="F28" s="320"/>
      <c r="G28" s="330"/>
    </row>
    <row r="29" spans="1:7" ht="6" customHeight="1" thickBot="1">
      <c r="A29" s="333"/>
      <c r="B29" s="98"/>
      <c r="C29" s="40"/>
      <c r="D29" s="89"/>
      <c r="G29" s="332"/>
    </row>
    <row r="30" spans="1:7" ht="20.399999999999999" thickBot="1">
      <c r="A30" s="321">
        <f>SUM(A10:A28)</f>
        <v>0</v>
      </c>
      <c r="B30" s="97" t="s">
        <v>62</v>
      </c>
      <c r="D30" s="90" t="s">
        <v>61</v>
      </c>
      <c r="E30" s="90"/>
      <c r="F30" s="90"/>
      <c r="G30" s="334"/>
    </row>
    <row r="31" spans="1:7" ht="4.2" customHeight="1">
      <c r="A31" s="335"/>
      <c r="B31" s="41"/>
      <c r="C31" s="40"/>
      <c r="D31" s="89"/>
      <c r="G31" s="332"/>
    </row>
    <row r="32" spans="1:7" ht="24.75" customHeight="1">
      <c r="A32" s="329"/>
      <c r="B32" s="44"/>
      <c r="C32" s="43">
        <v>11</v>
      </c>
      <c r="D32" s="94" t="s">
        <v>337</v>
      </c>
      <c r="E32" s="320"/>
      <c r="F32" s="320"/>
      <c r="G32" s="330"/>
    </row>
    <row r="33" spans="1:7" ht="3" customHeight="1">
      <c r="A33" s="331"/>
      <c r="D33" s="60"/>
      <c r="G33" s="332"/>
    </row>
    <row r="34" spans="1:7" ht="21" customHeight="1">
      <c r="A34" s="329"/>
      <c r="B34" s="44"/>
      <c r="C34" s="43">
        <v>12</v>
      </c>
      <c r="D34" s="94" t="s">
        <v>339</v>
      </c>
      <c r="E34" s="320"/>
      <c r="F34" s="320"/>
      <c r="G34" s="330"/>
    </row>
    <row r="35" spans="1:7" ht="2.4" customHeight="1">
      <c r="A35" s="331"/>
      <c r="D35" s="60"/>
      <c r="G35" s="332"/>
    </row>
    <row r="36" spans="1:7" ht="45">
      <c r="A36" s="329"/>
      <c r="B36" s="44"/>
      <c r="C36" s="43">
        <v>13</v>
      </c>
      <c r="D36" s="94" t="s">
        <v>438</v>
      </c>
      <c r="E36" s="320"/>
      <c r="F36" s="320"/>
      <c r="G36" s="330"/>
    </row>
    <row r="37" spans="1:7" ht="1.95" customHeight="1">
      <c r="A37" s="331"/>
      <c r="D37" s="60"/>
      <c r="G37" s="332"/>
    </row>
    <row r="38" spans="1:7" ht="15">
      <c r="A38" s="329"/>
      <c r="B38" s="44"/>
      <c r="C38" s="43">
        <v>14</v>
      </c>
      <c r="D38" s="94" t="s">
        <v>210</v>
      </c>
      <c r="E38" s="320"/>
      <c r="F38" s="320"/>
      <c r="G38" s="330"/>
    </row>
    <row r="39" spans="1:7" ht="3.6" customHeight="1">
      <c r="A39" s="331"/>
      <c r="D39" s="60"/>
      <c r="G39" s="332"/>
    </row>
    <row r="40" spans="1:7" ht="36" customHeight="1">
      <c r="A40" s="329"/>
      <c r="B40" s="44"/>
      <c r="C40" s="43">
        <v>15</v>
      </c>
      <c r="D40" s="94" t="s">
        <v>338</v>
      </c>
      <c r="E40" s="320"/>
      <c r="F40" s="320"/>
      <c r="G40" s="330"/>
    </row>
    <row r="41" spans="1:7" ht="3" customHeight="1">
      <c r="A41" s="331"/>
      <c r="D41" s="60"/>
      <c r="G41" s="332"/>
    </row>
    <row r="42" spans="1:7" ht="34.5" customHeight="1">
      <c r="A42" s="329"/>
      <c r="B42" s="44"/>
      <c r="C42" s="43">
        <v>16</v>
      </c>
      <c r="D42" s="94" t="s">
        <v>442</v>
      </c>
      <c r="E42" s="320"/>
      <c r="F42" s="320"/>
      <c r="G42" s="330"/>
    </row>
    <row r="43" spans="1:7" ht="2.4" customHeight="1">
      <c r="A43" s="331"/>
      <c r="D43" s="60"/>
      <c r="G43" s="332"/>
    </row>
    <row r="44" spans="1:7" ht="39" customHeight="1">
      <c r="A44" s="329"/>
      <c r="B44" s="44"/>
      <c r="C44" s="43">
        <v>17</v>
      </c>
      <c r="D44" s="94" t="s">
        <v>340</v>
      </c>
      <c r="E44" s="320"/>
      <c r="F44" s="320"/>
      <c r="G44" s="330"/>
    </row>
    <row r="45" spans="1:7" ht="2.4" customHeight="1">
      <c r="A45" s="331"/>
      <c r="D45" s="60"/>
      <c r="G45" s="332"/>
    </row>
    <row r="46" spans="1:7" ht="38.25" customHeight="1">
      <c r="A46" s="329"/>
      <c r="B46" s="44"/>
      <c r="C46" s="43">
        <v>18</v>
      </c>
      <c r="D46" s="94" t="s">
        <v>211</v>
      </c>
      <c r="E46" s="320"/>
      <c r="F46" s="320"/>
      <c r="G46" s="330"/>
    </row>
    <row r="47" spans="1:7" ht="1.95" customHeight="1">
      <c r="A47" s="331"/>
      <c r="D47" s="60"/>
      <c r="G47" s="332"/>
    </row>
    <row r="48" spans="1:7" ht="43.5" customHeight="1">
      <c r="A48" s="329"/>
      <c r="B48" s="44"/>
      <c r="C48" s="43">
        <v>19</v>
      </c>
      <c r="D48" s="94" t="s">
        <v>212</v>
      </c>
      <c r="E48" s="320"/>
      <c r="F48" s="320"/>
      <c r="G48" s="330"/>
    </row>
    <row r="49" spans="1:7" ht="1.95" customHeight="1">
      <c r="A49" s="331"/>
      <c r="D49" s="60"/>
      <c r="G49" s="332"/>
    </row>
    <row r="50" spans="1:7" ht="35.25" customHeight="1">
      <c r="A50" s="329"/>
      <c r="B50" s="44"/>
      <c r="C50" s="43">
        <v>20</v>
      </c>
      <c r="D50" s="94" t="s">
        <v>213</v>
      </c>
      <c r="E50" s="320"/>
      <c r="F50" s="320"/>
      <c r="G50" s="330"/>
    </row>
    <row r="51" spans="1:7" ht="3.6" customHeight="1" thickBot="1">
      <c r="A51" s="336"/>
      <c r="B51" s="103"/>
      <c r="C51" s="47"/>
      <c r="D51" s="89"/>
      <c r="G51" s="332"/>
    </row>
    <row r="52" spans="1:7" ht="18" thickBot="1">
      <c r="A52" s="620">
        <f>SUM(A32:A50)</f>
        <v>0</v>
      </c>
      <c r="B52" s="621"/>
      <c r="C52" s="622"/>
      <c r="D52" s="91" t="s">
        <v>60</v>
      </c>
      <c r="E52" s="91"/>
      <c r="F52" s="91"/>
      <c r="G52" s="337"/>
    </row>
    <row r="53" spans="1:7" ht="35.25" customHeight="1" thickBot="1">
      <c r="A53" s="623">
        <f>A52+A30</f>
        <v>0</v>
      </c>
      <c r="B53" s="624"/>
      <c r="C53" s="625"/>
      <c r="D53" s="626" t="s">
        <v>204</v>
      </c>
      <c r="E53" s="627"/>
      <c r="F53" s="627"/>
      <c r="G53" s="628"/>
    </row>
    <row r="54" spans="1:7" s="33" customFormat="1" ht="30.6" customHeight="1" thickBot="1">
      <c r="A54" s="617" t="s">
        <v>59</v>
      </c>
      <c r="B54" s="618"/>
      <c r="C54" s="619"/>
      <c r="D54" s="322">
        <f>F5</f>
        <v>0</v>
      </c>
      <c r="E54" s="614" t="s">
        <v>256</v>
      </c>
      <c r="F54" s="615"/>
      <c r="G54" s="338">
        <f>F1</f>
        <v>0</v>
      </c>
    </row>
    <row r="55" spans="1:7">
      <c r="E55" s="99"/>
      <c r="F55" s="99"/>
      <c r="G55" s="99"/>
    </row>
  </sheetData>
  <mergeCells count="16">
    <mergeCell ref="F7:G7"/>
    <mergeCell ref="C8:D8"/>
    <mergeCell ref="A7:C7"/>
    <mergeCell ref="E54:F54"/>
    <mergeCell ref="B9:C9"/>
    <mergeCell ref="A54:C54"/>
    <mergeCell ref="A52:C52"/>
    <mergeCell ref="A53:C53"/>
    <mergeCell ref="D53:G53"/>
    <mergeCell ref="A1:E1"/>
    <mergeCell ref="F1:G1"/>
    <mergeCell ref="A5:C5"/>
    <mergeCell ref="A6:C6"/>
    <mergeCell ref="A3:G3"/>
    <mergeCell ref="E5:E6"/>
    <mergeCell ref="F5:G6"/>
  </mergeCells>
  <pageMargins left="0.7" right="0.45" top="0.59" bottom="0.8" header="0.3" footer="0.5"/>
  <pageSetup scale="63" fitToHeight="0" orientation="landscape" r:id="rId1"/>
  <headerFooter>
    <oddFooter>&amp;LAWFC-UMW Workbook R-2019&amp;C
&amp;A&amp;R Page 18-1</oddFooter>
  </headerFooter>
  <rowBreaks count="1" manualBreakCount="1">
    <brk id="3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18-1 ALERT</vt:lpstr>
      <vt:lpstr>18-2 OFFICER LISTING</vt:lpstr>
      <vt:lpstr>18-3 DECEASED MEMBERS </vt:lpstr>
      <vt:lpstr>18-5 Pledge Card sample</vt:lpstr>
      <vt:lpstr>18-6 Mission Giving</vt:lpstr>
      <vt:lpstr>18-9 Remit Treasurer</vt:lpstr>
      <vt:lpstr>18-10 AGENCY ADDRESSES</vt:lpstr>
      <vt:lpstr>18-11 Consolidated Pres Rpt</vt:lpstr>
      <vt:lpstr>18-12 Mission Today Unit</vt:lpstr>
      <vt:lpstr>18-13 Charter Racial Justice</vt:lpstr>
      <vt:lpstr>18-14 Ind Reading Prog. Form</vt:lpstr>
      <vt:lpstr>18-15 Talent Bank</vt:lpstr>
      <vt:lpstr>Scholarship</vt:lpstr>
      <vt:lpstr>Inactive Local Unit Request</vt:lpstr>
      <vt:lpstr>'18-1 ALERT'!Print_Area</vt:lpstr>
      <vt:lpstr>'18-10 AGENCY ADDRESSES'!Print_Area</vt:lpstr>
      <vt:lpstr>'18-11 Consolidated Pres Rpt'!Print_Area</vt:lpstr>
      <vt:lpstr>'18-12 Mission Today Unit'!Print_Area</vt:lpstr>
      <vt:lpstr>'18-13 Charter Racial Justice'!Print_Area</vt:lpstr>
      <vt:lpstr>'18-14 Ind Reading Prog. Form'!Print_Area</vt:lpstr>
      <vt:lpstr>'18-2 OFFICER LISTING'!Print_Area</vt:lpstr>
      <vt:lpstr>'18-3 DECEASED MEMBERS '!Print_Area</vt:lpstr>
      <vt:lpstr>'18-5 Pledge Card sample'!Print_Area</vt:lpstr>
      <vt:lpstr>'18-6 Mission Giving'!Print_Area</vt:lpstr>
      <vt:lpstr>'Inactive Local Unit Request'!Print_Area</vt:lpstr>
      <vt:lpstr>'18-12 Mission Today Unit'!Print_Titles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Kennon R. Agee</dc:creator>
  <cp:lastModifiedBy>Debbie Bracewell</cp:lastModifiedBy>
  <cp:lastPrinted>2021-02-17T16:19:58Z</cp:lastPrinted>
  <dcterms:created xsi:type="dcterms:W3CDTF">2006-04-05T21:46:23Z</dcterms:created>
  <dcterms:modified xsi:type="dcterms:W3CDTF">2023-10-26T14:26:42Z</dcterms:modified>
</cp:coreProperties>
</file>